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5" activeTab="11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<sst xmlns="http://schemas.openxmlformats.org/spreadsheetml/2006/main" count="656" uniqueCount="230">
  <si>
    <t>2024年部门预算</t>
  </si>
  <si>
    <t>公开表1</t>
  </si>
  <si>
    <t xml:space="preserve"> 收支总体情况表</t>
  </si>
  <si>
    <t>部门（单位）：中国共产党枣庄市台儿庄区委员会政法委员会机关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</si>
  <si>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</si>
  <si>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</si>
  <si>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</si>
  <si>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</si>
  <si>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</si>
  <si>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</si>
  <si>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</si>
  <si>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</si>
  <si>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</si>
  <si>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</si>
  <si>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</si>
  <si>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</si>
  <si>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</si>
  <si>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</si>
  <si>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</si>
  <si>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</si>
  <si>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</si>
  <si>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</si>
  <si>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</si>
  <si>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</si>
  <si>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</si>
  <si>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</si>
  <si>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</si>
  <si>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</si>
  <si>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</si>
  <si>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</si>
  <si>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</si>
  <si>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</si>
  <si>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</si>
  <si>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</si>
  <si>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</si>
  <si>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</si>
  <si>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</si>
  <si>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</si>
  <si>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</si>
  <si>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</si>
  <si>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</si>
  <si>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</si>
  <si>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</si>
  <si>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</si>
  <si>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</si>
  <si>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</si>
  <si>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</si>
  <si>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</si>
  <si>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</si>
  <si>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</si>
  <si>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</si>
  <si>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</si>
  <si>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</si>
  <si>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</si>
  <si>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</si>
  <si>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</si>
  <si>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</si>
  <si>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</si>
  <si>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</si>
  <si>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</si>
  <si>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</si>
  <si>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</si>
  <si>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</si>
  <si>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</si>
  <si>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</si>
  <si>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</si>
  <si>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</si>
  <si>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201</t>
  </si>
  <si>
    <t>一般公共服务支出</t>
  </si>
  <si>
    <t>31</t>
  </si>
  <si>
    <t>　党委办公厅（室）及相关机构事务</t>
  </si>
  <si>
    <t>20131</t>
  </si>
  <si>
    <t>01</t>
  </si>
  <si>
    <t>　　行政运行</t>
  </si>
  <si>
    <t>2013101</t>
  </si>
  <si>
    <t>02</t>
  </si>
  <si>
    <t>　　一般行政管理事务</t>
  </si>
  <si>
    <t>2013102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</si>
  <si>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</si>
  <si>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</si>
  <si>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</si>
  <si>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</si>
  <si>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</si>
  <si>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</si>
  <si>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</si>
  <si>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</si>
  <si>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</si>
  <si>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</si>
  <si>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99</t>
  </si>
  <si>
    <t>　其他社会保障和就业支出</t>
  </si>
  <si>
    <t>20899</t>
  </si>
  <si>
    <t>　　其他社会保障和就业支出</t>
  </si>
  <si>
    <t>2089999</t>
  </si>
  <si>
    <t>210</t>
  </si>
  <si>
    <t>卫生健康支出</t>
  </si>
  <si>
    <t>11</t>
  </si>
  <si>
    <t>　行政事业单位医疗</t>
  </si>
  <si>
    <t>21011</t>
  </si>
  <si>
    <t>　　行政单位医疗</t>
  </si>
  <si>
    <t>2101101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</si>
  <si>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</si>
  <si>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</si>
  <si>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</si>
  <si>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</si>
  <si>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</si>
  <si>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</si>
  <si>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</si>
  <si>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</si>
  <si>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</si>
  <si>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</si>
  <si>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</si>
  <si>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</si>
  <si>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</si>
  <si>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</si>
  <si>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</si>
  <si>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</si>
  <si>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</si>
  <si>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</si>
  <si>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</si>
  <si>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</si>
  <si>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</si>
  <si>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</si>
  <si>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</si>
  <si>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</si>
  <si>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</si>
  <si>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</si>
  <si>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</si>
  <si>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</si>
  <si>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</si>
  <si>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</si>
  <si>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</si>
  <si>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</si>
  <si>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</si>
  <si>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</si>
  <si>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</si>
  <si>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</si>
  <si>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292.97</t>
  </si>
  <si>
    <t>16.70</t>
  </si>
  <si>
    <t>301</t>
  </si>
  <si>
    <t>工资福利支出</t>
  </si>
  <si>
    <t>501</t>
  </si>
  <si>
    <t>机关工资福利支出</t>
  </si>
  <si>
    <t>　基本工资</t>
  </si>
  <si>
    <t>　工资奖金津补贴</t>
  </si>
  <si>
    <t>85.46</t>
  </si>
  <si>
    <t>　津贴补贴</t>
  </si>
  <si>
    <t>76.50</t>
  </si>
  <si>
    <t>03</t>
  </si>
  <si>
    <t>　奖金</t>
  </si>
  <si>
    <t>19.91</t>
  </si>
  <si>
    <t>07</t>
  </si>
  <si>
    <t>　绩效工资</t>
  </si>
  <si>
    <t>34.02</t>
  </si>
  <si>
    <t>08</t>
  </si>
  <si>
    <t>　机关事业单位基本养老保险缴费</t>
  </si>
  <si>
    <t>　社会保障缴费</t>
  </si>
  <si>
    <t>26.61</t>
  </si>
  <si>
    <t>09</t>
  </si>
  <si>
    <t>　职业年金缴费</t>
  </si>
  <si>
    <t>13.31</t>
  </si>
  <si>
    <t>10</t>
  </si>
  <si>
    <t>　职工基本医疗保险缴费</t>
  </si>
  <si>
    <t>12.14</t>
  </si>
  <si>
    <t>12</t>
  </si>
  <si>
    <t>　其他社会保障缴费</t>
  </si>
  <si>
    <t>0.97</t>
  </si>
  <si>
    <t>13</t>
  </si>
  <si>
    <t>　住房公积金</t>
  </si>
  <si>
    <t>24.05</t>
  </si>
  <si>
    <t>302</t>
  </si>
  <si>
    <t>商品和服务支出</t>
  </si>
  <si>
    <t>502</t>
  </si>
  <si>
    <t>机关商品和服务支出</t>
  </si>
  <si>
    <t>　办公费</t>
  </si>
  <si>
    <t>　办公经费</t>
  </si>
  <si>
    <t>2.94</t>
  </si>
  <si>
    <t>28</t>
  </si>
  <si>
    <t>　工会经费</t>
  </si>
  <si>
    <t>4.08</t>
  </si>
  <si>
    <t>39</t>
  </si>
  <si>
    <t>　其他交通费用</t>
  </si>
  <si>
    <t>9.68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</si>
  <si>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</si>
  <si>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</si>
  <si>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</si>
  <si>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</si>
  <si>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</si>
  <si>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</si>
  <si>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</si>
  <si>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</si>
  <si>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</si>
  <si>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</si>
  <si>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</si>
  <si>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</si>
  <si>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</si>
  <si>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</si>
  <si>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</si>
  <si>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</si>
  <si>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</si>
  <si>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</si>
  <si>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</si>
  <si>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</si>
  <si>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</si>
  <si>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</si>
  <si>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</si>
  <si>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</si>
  <si>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</si>
  <si>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309.67</t>
  </si>
  <si>
    <t>公开表11</t>
  </si>
  <si>
    <t>项目支出预算情况表</t>
  </si>
  <si>
    <t>项目编码</t>
  </si>
  <si>
    <t>项目名称</t>
  </si>
  <si>
    <t>项目类别</t>
  </si>
  <si>
    <t>37040524002205040009K</t>
  </si>
  <si>
    <t>社会治安综合治理工作经费</t>
  </si>
  <si>
    <t>其他运转类</t>
  </si>
  <si>
    <t>37040524002205040012B</t>
  </si>
  <si>
    <t>雪亮工程二期项目经费</t>
  </si>
  <si>
    <t>37040524002205040013A</t>
  </si>
  <si>
    <t>“枣解决·枣满意”工作经费</t>
  </si>
  <si>
    <t>370405241992050400023</t>
  </si>
  <si>
    <t>雪亮工程</t>
  </si>
  <si>
    <t>特定目标类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</si>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</sst>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>
      <alignment vertical="top"/>
    </xf>
    <xf numFmtId="44" fontId="10" fillId="0" borderId="0">
      <alignment vertical="top"/>
    </xf>
    <xf numFmtId="9" fontId="10" fillId="0" borderId="0">
      <alignment vertical="top"/>
    </xf>
    <xf numFmtId="41" fontId="10" fillId="0" borderId="0">
      <alignment vertical="top"/>
    </xf>
    <xf numFmtId="42" fontId="10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0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opLeftCell="A11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H35" sqref="H35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3">
        <v>699.67</v>
      </c>
      <c r="C6" s="69" t="s">
        <v>10</v>
      </c>
      <c r="D6" s="74">
        <v>622.59</v>
      </c>
    </row>
    <row r="7" ht="19.5" customHeight="1" spans="1:4">
      <c r="A7" s="70" t="s">
        <v>11</v>
      </c>
      <c r="B7" s="83">
        <v>699.67</v>
      </c>
      <c r="C7" s="69" t="s">
        <v>12</v>
      </c>
      <c r="D7" s="74"/>
    </row>
    <row r="8" ht="19.5" customHeight="1" spans="1:4">
      <c r="A8" s="70" t="s">
        <v>13</v>
      </c>
      <c r="B8" s="83"/>
      <c r="C8" s="69" t="s">
        <v>14</v>
      </c>
      <c r="D8" s="74"/>
    </row>
    <row r="9" ht="19.5" customHeight="1" spans="1:4">
      <c r="A9" s="70" t="s">
        <v>15</v>
      </c>
      <c r="B9" s="83"/>
      <c r="C9" s="69" t="s">
        <v>16</v>
      </c>
      <c r="D9" s="74"/>
    </row>
    <row r="10" ht="19.5" customHeight="1" spans="1:4">
      <c r="A10" s="54" t="s">
        <v>17</v>
      </c>
      <c r="B10" s="83"/>
      <c r="C10" s="69" t="s">
        <v>18</v>
      </c>
      <c r="D10" s="74"/>
    </row>
    <row r="11" ht="19.5" customHeight="1" spans="1:4">
      <c r="A11" s="54" t="s">
        <v>19</v>
      </c>
      <c r="B11" s="83"/>
      <c r="C11" s="69" t="s">
        <v>20</v>
      </c>
      <c r="D11" s="74"/>
    </row>
    <row r="12" ht="19.5" customHeight="1" spans="1:4">
      <c r="A12" s="54" t="s">
        <v>21</v>
      </c>
      <c r="B12" s="83"/>
      <c r="C12" s="69" t="s">
        <v>22</v>
      </c>
      <c r="D12" s="74">
        <v>40.89</v>
      </c>
    </row>
    <row r="13" ht="19.5" customHeight="1" spans="1:4">
      <c r="A13" s="108" t="s">
        <v>23</v>
      </c>
      <c r="B13" s="109"/>
      <c r="C13" s="69" t="s">
        <v>24</v>
      </c>
      <c r="D13" s="74">
        <v>12.14</v>
      </c>
    </row>
    <row r="14" ht="19.5" customHeight="1" spans="1:4">
      <c r="A14" s="63"/>
      <c r="B14" s="63"/>
      <c r="C14" s="69" t="s">
        <v>25</v>
      </c>
      <c r="D14" s="74"/>
    </row>
    <row r="15" ht="19.5" customHeight="1" spans="1:4">
      <c r="A15" s="110"/>
      <c r="B15" s="109"/>
      <c r="C15" s="69" t="s">
        <v>26</v>
      </c>
      <c r="D15" s="74"/>
    </row>
    <row r="16" ht="19.5" customHeight="1" spans="1:4">
      <c r="A16" s="54"/>
      <c r="B16" s="74"/>
      <c r="C16" s="69" t="s">
        <v>27</v>
      </c>
      <c r="D16" s="74"/>
    </row>
    <row r="17" ht="19.5" customHeight="1" spans="1:4">
      <c r="A17" s="54"/>
      <c r="B17" s="74"/>
      <c r="C17" s="69" t="s">
        <v>28</v>
      </c>
      <c r="D17" s="74"/>
    </row>
    <row r="18" ht="19.5" customHeight="1" spans="1:4">
      <c r="A18" s="54"/>
      <c r="B18" s="74"/>
      <c r="C18" s="69" t="s">
        <v>29</v>
      </c>
      <c r="D18" s="74"/>
    </row>
    <row r="19" ht="19.5" customHeight="1" spans="1:4">
      <c r="A19" s="54"/>
      <c r="B19" s="74"/>
      <c r="C19" s="69" t="s">
        <v>30</v>
      </c>
      <c r="D19" s="74"/>
    </row>
    <row r="20" ht="19.5" customHeight="1" spans="1:4">
      <c r="A20" s="54"/>
      <c r="B20" s="74"/>
      <c r="C20" s="69" t="s">
        <v>31</v>
      </c>
      <c r="D20" s="74"/>
    </row>
    <row r="21" ht="19.5" customHeight="1" spans="1:4">
      <c r="A21" s="54"/>
      <c r="B21" s="74"/>
      <c r="C21" s="69" t="s">
        <v>32</v>
      </c>
      <c r="D21" s="74"/>
    </row>
    <row r="22" ht="19.5" customHeight="1" spans="1:4">
      <c r="A22" s="63"/>
      <c r="B22" s="63"/>
      <c r="C22" s="69" t="s">
        <v>33</v>
      </c>
      <c r="D22" s="74">
        <v>24.05</v>
      </c>
    </row>
    <row r="23" ht="19.5" customHeight="1" spans="1:4">
      <c r="A23" s="54"/>
      <c r="B23" s="74"/>
      <c r="C23" s="69" t="s">
        <v>34</v>
      </c>
      <c r="D23" s="74"/>
    </row>
    <row r="24" ht="19.5" customHeight="1" spans="1:4">
      <c r="A24" s="54"/>
      <c r="B24" s="74"/>
      <c r="C24" s="69" t="s">
        <v>35</v>
      </c>
      <c r="D24" s="74"/>
    </row>
    <row r="25" ht="19.5" customHeight="1" spans="1:4">
      <c r="A25" s="54"/>
      <c r="B25" s="74"/>
      <c r="C25" s="69" t="s">
        <v>36</v>
      </c>
      <c r="D25" s="74"/>
    </row>
    <row r="26" ht="19.5" customHeight="1" spans="1:4">
      <c r="A26" s="54"/>
      <c r="B26" s="74"/>
      <c r="C26" s="69" t="s">
        <v>37</v>
      </c>
      <c r="D26" s="74">
        <f>ROUND(D31-SUM(D6:D25),2)</f>
        <v>0</v>
      </c>
    </row>
    <row r="27" ht="19.5" customHeight="1" spans="1:4">
      <c r="A27" s="54"/>
      <c r="B27" s="74"/>
      <c r="C27" s="63"/>
      <c r="D27" s="63"/>
    </row>
    <row r="28" ht="19.5" customHeight="1" spans="1:4">
      <c r="A28" s="54"/>
      <c r="B28" s="74"/>
      <c r="C28" s="63"/>
      <c r="D28" s="63"/>
    </row>
    <row r="29" ht="19.5" customHeight="1" spans="1:4">
      <c r="A29" s="54"/>
      <c r="B29" s="74"/>
      <c r="C29" s="63"/>
      <c r="D29" s="74"/>
    </row>
    <row r="30" ht="19.5" customHeight="1" spans="1:4">
      <c r="A30" s="54"/>
      <c r="B30" s="74"/>
      <c r="D30" s="74"/>
    </row>
    <row r="31" ht="19.5" customHeight="1" spans="1:4">
      <c r="A31" s="14" t="s">
        <v>38</v>
      </c>
      <c r="B31" s="74">
        <f>B6+SUM(B10:B13)</f>
        <v>699.67</v>
      </c>
      <c r="C31" s="14" t="s">
        <v>39</v>
      </c>
      <c r="D31" s="83">
        <v>699.67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4"/>
      <c r="C33" s="63"/>
      <c r="D33" s="63"/>
    </row>
    <row r="34" ht="19.5" customHeight="1" spans="1:4">
      <c r="A34" s="54" t="s">
        <v>41</v>
      </c>
      <c r="B34" s="74"/>
      <c r="C34" s="69" t="s">
        <v>42</v>
      </c>
      <c r="D34" s="83"/>
    </row>
    <row r="35" ht="19.5" customHeight="1" spans="1:4">
      <c r="A35" s="54" t="s">
        <v>43</v>
      </c>
      <c r="B35" s="74"/>
      <c r="C35" s="69" t="s">
        <v>44</v>
      </c>
      <c r="D35" s="83"/>
    </row>
    <row r="36" ht="19.5" customHeight="1" spans="1:4">
      <c r="A36" s="54" t="s">
        <v>45</v>
      </c>
      <c r="B36" s="74"/>
      <c r="C36" s="69" t="s">
        <v>46</v>
      </c>
      <c r="D36" s="83"/>
    </row>
    <row r="37" ht="19.5" customHeight="1" spans="1:4">
      <c r="A37" s="14" t="s">
        <v>47</v>
      </c>
      <c r="B37" s="74">
        <f>SUM(B31:B36)</f>
        <v>699.67</v>
      </c>
      <c r="C37" s="14" t="s">
        <v>48</v>
      </c>
      <c r="D37" s="83">
        <v>699.67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workbookViewId="0">
      <pane ySplit="7" topLeftCell="A16" activePane="bottomLeft" state="frozen"/>
      <selection/>
      <selection pane="bottomLeft" activeCell="I7" sqref="I7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6" customWidth="1"/>
    <col min="14" max="15" width="10" customWidth="1"/>
    <col min="16" max="16" width="10" style="1" customWidth="1"/>
    <col min="17" max="17" width="10" style="96" customWidth="1"/>
    <col min="18" max="18" width="10.2833333333333" hidden="1" customWidth="1"/>
  </cols>
  <sheetData>
    <row r="1" ht="19.5" customHeight="1" spans="3:17">
      <c r="C1" s="3"/>
      <c r="D1" s="4"/>
      <c r="E1" s="97"/>
      <c r="F1" s="97"/>
      <c r="G1" s="97"/>
      <c r="H1" s="97"/>
      <c r="I1" s="97"/>
      <c r="J1" s="97"/>
      <c r="K1" s="97"/>
      <c r="L1" s="97"/>
      <c r="M1" s="97"/>
      <c r="Q1" s="19" t="s">
        <v>49</v>
      </c>
    </row>
    <row r="2" ht="19.5" customHeight="1" spans="3:17">
      <c r="C2" s="98" t="s">
        <v>50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9"/>
      <c r="Q2" s="99"/>
    </row>
    <row r="3" s="1" customFormat="1" ht="19.5" customHeight="1" spans="1:17">
      <c r="A3" s="100" t="s">
        <v>3</v>
      </c>
      <c r="B3" s="100"/>
      <c r="C3" s="8"/>
      <c r="D3" s="9"/>
      <c r="E3" s="9"/>
      <c r="F3" s="11"/>
      <c r="G3" s="11"/>
      <c r="H3" s="11"/>
      <c r="I3" s="11"/>
      <c r="J3" s="103"/>
      <c r="K3" s="103"/>
      <c r="L3" s="103"/>
      <c r="M3" s="103"/>
      <c r="P3" s="104" t="s">
        <v>4</v>
      </c>
      <c r="Q3" s="20"/>
    </row>
    <row r="4" s="85" customFormat="1" ht="19.5" customHeight="1" spans="1:18">
      <c r="A4" s="91" t="s">
        <v>51</v>
      </c>
      <c r="B4" s="101"/>
      <c r="C4" s="90" t="s">
        <v>51</v>
      </c>
      <c r="D4" s="90" t="s">
        <v>52</v>
      </c>
      <c r="E4" s="90" t="s">
        <v>53</v>
      </c>
      <c r="F4" s="76" t="s">
        <v>54</v>
      </c>
      <c r="G4" s="76"/>
      <c r="H4" s="76"/>
      <c r="I4" s="76"/>
      <c r="J4" s="90" t="s">
        <v>55</v>
      </c>
      <c r="K4" s="90" t="s">
        <v>56</v>
      </c>
      <c r="L4" s="90" t="s">
        <v>57</v>
      </c>
      <c r="M4" s="90" t="s">
        <v>58</v>
      </c>
      <c r="N4" s="90" t="s">
        <v>40</v>
      </c>
      <c r="O4" s="90" t="s">
        <v>41</v>
      </c>
      <c r="P4" s="89" t="s">
        <v>43</v>
      </c>
      <c r="Q4" s="76" t="s">
        <v>45</v>
      </c>
      <c r="R4" s="93"/>
    </row>
    <row r="5" s="85" customFormat="1" ht="22.5" customHeight="1" spans="1:18">
      <c r="A5" s="91" t="s">
        <v>59</v>
      </c>
      <c r="B5" s="91" t="s">
        <v>60</v>
      </c>
      <c r="C5" s="90" t="s">
        <v>61</v>
      </c>
      <c r="D5" s="90"/>
      <c r="E5" s="90"/>
      <c r="F5" s="90" t="s">
        <v>62</v>
      </c>
      <c r="G5" s="90" t="s">
        <v>63</v>
      </c>
      <c r="H5" s="90" t="s">
        <v>64</v>
      </c>
      <c r="I5" s="90" t="s">
        <v>65</v>
      </c>
      <c r="J5" s="90" t="s">
        <v>53</v>
      </c>
      <c r="K5" s="90"/>
      <c r="L5" s="90"/>
      <c r="M5" s="90"/>
      <c r="N5" s="90"/>
      <c r="O5" s="90"/>
      <c r="P5" s="105"/>
      <c r="Q5" s="90"/>
      <c r="R5" s="93"/>
    </row>
    <row r="6" s="85" customFormat="1" ht="22.5" customHeight="1" spans="1:18">
      <c r="A6" s="101"/>
      <c r="B6" s="101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05"/>
      <c r="Q6" s="90"/>
      <c r="R6" s="93"/>
    </row>
    <row r="7" s="95" customFormat="1" ht="22.5" customHeight="1" spans="1:18">
      <c r="A7" s="41"/>
      <c r="B7" s="41"/>
      <c r="C7" s="15"/>
      <c r="D7" s="17" t="s">
        <v>66</v>
      </c>
      <c r="E7" s="102">
        <f t="shared" ref="E7:E23" si="0">F7+SUM(J7:Q7)</f>
        <v>699.67</v>
      </c>
      <c r="F7" s="102">
        <f t="shared" ref="F7:F23" si="1">SUM(G7:I7)</f>
        <v>699.67</v>
      </c>
      <c r="G7" s="102">
        <v>699.67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6">
        <v>0</v>
      </c>
      <c r="Q7" s="102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2">
        <f t="shared" si="0"/>
        <v>622.59</v>
      </c>
      <c r="F8" s="102">
        <v>622.59</v>
      </c>
      <c r="G8" s="102">
        <v>622.59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6">
        <v>0</v>
      </c>
      <c r="Q8" s="102">
        <v>0</v>
      </c>
      <c r="R8" s="107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2">
        <v>622.59</v>
      </c>
      <c r="F9" s="102">
        <v>622.59</v>
      </c>
      <c r="G9" s="102">
        <v>622.59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6">
        <v>0</v>
      </c>
      <c r="Q9" s="102">
        <v>0</v>
      </c>
      <c r="R9" s="107" t="s">
        <v>71</v>
      </c>
    </row>
    <row r="10" ht="22.5" customHeight="1" spans="1:18">
      <c r="A10" s="41"/>
      <c r="B10" s="41"/>
      <c r="C10" s="15" t="s">
        <v>72</v>
      </c>
      <c r="D10" s="17" t="s">
        <v>73</v>
      </c>
      <c r="E10" s="102">
        <f t="shared" si="0"/>
        <v>232.59</v>
      </c>
      <c r="F10" s="102">
        <f t="shared" si="1"/>
        <v>232.59</v>
      </c>
      <c r="G10" s="102">
        <v>232.59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6">
        <v>0</v>
      </c>
      <c r="Q10" s="102">
        <v>0</v>
      </c>
      <c r="R10" s="107" t="s">
        <v>74</v>
      </c>
    </row>
    <row r="11" ht="22.5" customHeight="1" spans="1:18">
      <c r="A11" s="41"/>
      <c r="B11" s="41"/>
      <c r="C11" s="15" t="s">
        <v>75</v>
      </c>
      <c r="D11" s="17" t="s">
        <v>76</v>
      </c>
      <c r="E11" s="102">
        <v>390</v>
      </c>
      <c r="F11" s="102">
        <v>390</v>
      </c>
      <c r="G11" s="102">
        <v>390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6">
        <v>0</v>
      </c>
      <c r="Q11" s="102">
        <v>0</v>
      </c>
      <c r="R11" s="107" t="s">
        <v>77</v>
      </c>
    </row>
    <row r="12" ht="22.5" customHeight="1" spans="1:18">
      <c r="A12" s="41" t="s">
        <v>78</v>
      </c>
      <c r="B12" s="41"/>
      <c r="C12" s="15"/>
      <c r="D12" s="17" t="s">
        <v>79</v>
      </c>
      <c r="E12" s="102">
        <f t="shared" si="0"/>
        <v>40.89</v>
      </c>
      <c r="F12" s="102">
        <f t="shared" si="1"/>
        <v>40.89</v>
      </c>
      <c r="G12" s="102">
        <v>40.89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6">
        <v>0</v>
      </c>
      <c r="Q12" s="102">
        <v>0</v>
      </c>
      <c r="R12" s="107" t="s">
        <v>78</v>
      </c>
    </row>
    <row r="13" ht="22.5" customHeight="1" spans="1:18">
      <c r="A13" s="41"/>
      <c r="B13" s="41" t="s">
        <v>80</v>
      </c>
      <c r="C13" s="15"/>
      <c r="D13" s="17" t="s">
        <v>81</v>
      </c>
      <c r="E13" s="102">
        <f t="shared" si="0"/>
        <v>39.92</v>
      </c>
      <c r="F13" s="102">
        <f t="shared" si="1"/>
        <v>39.92</v>
      </c>
      <c r="G13" s="102">
        <v>39.92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6">
        <v>0</v>
      </c>
      <c r="Q13" s="102">
        <v>0</v>
      </c>
      <c r="R13" s="107" t="s">
        <v>82</v>
      </c>
    </row>
    <row r="14" ht="22.5" customHeight="1" spans="1:18">
      <c r="A14" s="41"/>
      <c r="B14" s="41"/>
      <c r="C14" s="15" t="s">
        <v>80</v>
      </c>
      <c r="D14" s="17" t="s">
        <v>83</v>
      </c>
      <c r="E14" s="102">
        <f t="shared" si="0"/>
        <v>26.61</v>
      </c>
      <c r="F14" s="102">
        <f t="shared" si="1"/>
        <v>26.61</v>
      </c>
      <c r="G14" s="102">
        <v>26.61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6">
        <v>0</v>
      </c>
      <c r="Q14" s="102">
        <v>0</v>
      </c>
      <c r="R14" s="107" t="s">
        <v>84</v>
      </c>
    </row>
    <row r="15" ht="22.5" customHeight="1" spans="1:18">
      <c r="A15" s="41"/>
      <c r="B15" s="41"/>
      <c r="C15" s="15" t="s">
        <v>85</v>
      </c>
      <c r="D15" s="17" t="s">
        <v>86</v>
      </c>
      <c r="E15" s="102">
        <f t="shared" si="0"/>
        <v>13.31</v>
      </c>
      <c r="F15" s="102">
        <f t="shared" si="1"/>
        <v>13.31</v>
      </c>
      <c r="G15" s="102">
        <v>13.31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6">
        <v>0</v>
      </c>
      <c r="Q15" s="102">
        <v>0</v>
      </c>
      <c r="R15" s="107" t="s">
        <v>87</v>
      </c>
    </row>
    <row r="16" ht="22.5" customHeight="1" spans="1:18">
      <c r="A16" s="41"/>
      <c r="B16" s="41" t="s">
        <v>88</v>
      </c>
      <c r="C16" s="15"/>
      <c r="D16" s="17" t="s">
        <v>89</v>
      </c>
      <c r="E16" s="102">
        <f t="shared" si="0"/>
        <v>0.97</v>
      </c>
      <c r="F16" s="102">
        <f t="shared" si="1"/>
        <v>0.97</v>
      </c>
      <c r="G16" s="102">
        <v>0.97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6">
        <v>0</v>
      </c>
      <c r="Q16" s="102">
        <v>0</v>
      </c>
      <c r="R16" s="107" t="s">
        <v>90</v>
      </c>
    </row>
    <row r="17" ht="22.5" customHeight="1" spans="1:18">
      <c r="A17" s="41"/>
      <c r="B17" s="41"/>
      <c r="C17" s="15" t="s">
        <v>88</v>
      </c>
      <c r="D17" s="17" t="s">
        <v>91</v>
      </c>
      <c r="E17" s="102">
        <f t="shared" si="0"/>
        <v>0.97</v>
      </c>
      <c r="F17" s="102">
        <f t="shared" si="1"/>
        <v>0.97</v>
      </c>
      <c r="G17" s="102">
        <v>0.97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6">
        <v>0</v>
      </c>
      <c r="Q17" s="102">
        <v>0</v>
      </c>
      <c r="R17" s="107" t="s">
        <v>92</v>
      </c>
    </row>
    <row r="18" ht="22.5" customHeight="1" spans="1:18">
      <c r="A18" s="41" t="s">
        <v>93</v>
      </c>
      <c r="B18" s="41"/>
      <c r="C18" s="15"/>
      <c r="D18" s="17" t="s">
        <v>94</v>
      </c>
      <c r="E18" s="102">
        <f t="shared" si="0"/>
        <v>12.14</v>
      </c>
      <c r="F18" s="102">
        <f t="shared" si="1"/>
        <v>12.14</v>
      </c>
      <c r="G18" s="102">
        <v>12.14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6">
        <v>0</v>
      </c>
      <c r="Q18" s="102">
        <v>0</v>
      </c>
      <c r="R18" s="107" t="s">
        <v>93</v>
      </c>
    </row>
    <row r="19" ht="22.5" customHeight="1" spans="1:18">
      <c r="A19" s="41"/>
      <c r="B19" s="41" t="s">
        <v>95</v>
      </c>
      <c r="C19" s="15"/>
      <c r="D19" s="17" t="s">
        <v>96</v>
      </c>
      <c r="E19" s="102">
        <f t="shared" si="0"/>
        <v>12.14</v>
      </c>
      <c r="F19" s="102">
        <f t="shared" si="1"/>
        <v>12.14</v>
      </c>
      <c r="G19" s="102">
        <v>12.14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6">
        <v>0</v>
      </c>
      <c r="Q19" s="102">
        <v>0</v>
      </c>
      <c r="R19" s="107" t="s">
        <v>97</v>
      </c>
    </row>
    <row r="20" ht="22.5" customHeight="1" spans="1:18">
      <c r="A20" s="41"/>
      <c r="B20" s="41"/>
      <c r="C20" s="15" t="s">
        <v>72</v>
      </c>
      <c r="D20" s="17" t="s">
        <v>98</v>
      </c>
      <c r="E20" s="102">
        <f t="shared" si="0"/>
        <v>12.14</v>
      </c>
      <c r="F20" s="102">
        <f t="shared" si="1"/>
        <v>12.14</v>
      </c>
      <c r="G20" s="102">
        <v>12.14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6">
        <v>0</v>
      </c>
      <c r="Q20" s="102">
        <v>0</v>
      </c>
      <c r="R20" s="107" t="s">
        <v>99</v>
      </c>
    </row>
    <row r="21" ht="22.5" customHeight="1" spans="1:18">
      <c r="A21" s="41" t="s">
        <v>100</v>
      </c>
      <c r="B21" s="41"/>
      <c r="C21" s="15"/>
      <c r="D21" s="17" t="s">
        <v>101</v>
      </c>
      <c r="E21" s="102">
        <f t="shared" si="0"/>
        <v>24.05</v>
      </c>
      <c r="F21" s="102">
        <f t="shared" si="1"/>
        <v>24.05</v>
      </c>
      <c r="G21" s="102">
        <v>24.05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6">
        <v>0</v>
      </c>
      <c r="Q21" s="102">
        <v>0</v>
      </c>
      <c r="R21" s="107" t="s">
        <v>100</v>
      </c>
    </row>
    <row r="22" ht="22.5" customHeight="1" spans="1:18">
      <c r="A22" s="41"/>
      <c r="B22" s="41" t="s">
        <v>75</v>
      </c>
      <c r="C22" s="15"/>
      <c r="D22" s="17" t="s">
        <v>102</v>
      </c>
      <c r="E22" s="102">
        <f t="shared" si="0"/>
        <v>24.05</v>
      </c>
      <c r="F22" s="102">
        <f t="shared" si="1"/>
        <v>24.05</v>
      </c>
      <c r="G22" s="102">
        <v>24.05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6">
        <v>0</v>
      </c>
      <c r="Q22" s="102">
        <v>0</v>
      </c>
      <c r="R22" s="107" t="s">
        <v>103</v>
      </c>
    </row>
    <row r="23" ht="22.5" customHeight="1" spans="1:18">
      <c r="A23" s="41"/>
      <c r="B23" s="41"/>
      <c r="C23" s="15" t="s">
        <v>72</v>
      </c>
      <c r="D23" s="17" t="s">
        <v>104</v>
      </c>
      <c r="E23" s="102">
        <f t="shared" si="0"/>
        <v>24.05</v>
      </c>
      <c r="F23" s="102">
        <f t="shared" si="1"/>
        <v>24.05</v>
      </c>
      <c r="G23" s="102">
        <v>24.05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6">
        <v>0</v>
      </c>
      <c r="Q23" s="102">
        <v>0</v>
      </c>
      <c r="R23" s="107" t="s">
        <v>105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workbookViewId="0">
      <pane ySplit="5" topLeftCell="A10" activePane="bottomLeft" state="frozen"/>
      <selection/>
      <selection pane="bottomLeft" activeCell="E8" sqref="E8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6" t="s">
        <v>106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107</v>
      </c>
      <c r="B2" s="7"/>
      <c r="C2" s="7"/>
      <c r="D2" s="28"/>
      <c r="E2" s="28"/>
      <c r="F2" s="28"/>
      <c r="G2" s="28"/>
      <c r="H2" s="28"/>
    </row>
    <row r="3" ht="19.5" customHeight="1" spans="1:8">
      <c r="A3" s="86" t="s">
        <v>3</v>
      </c>
      <c r="B3" s="87"/>
      <c r="C3" s="87"/>
      <c r="D3" s="86"/>
      <c r="E3" s="86"/>
      <c r="F3" s="86"/>
      <c r="G3" s="86"/>
      <c r="H3" s="88" t="s">
        <v>4</v>
      </c>
    </row>
    <row r="4" s="85" customFormat="1" ht="19.5" customHeight="1" spans="1:9">
      <c r="A4" s="76" t="s">
        <v>51</v>
      </c>
      <c r="B4" s="76"/>
      <c r="C4" s="76"/>
      <c r="D4" s="89" t="s">
        <v>52</v>
      </c>
      <c r="E4" s="90" t="s">
        <v>53</v>
      </c>
      <c r="F4" s="90" t="s">
        <v>108</v>
      </c>
      <c r="G4" s="90" t="s">
        <v>109</v>
      </c>
      <c r="H4" s="90" t="s">
        <v>46</v>
      </c>
      <c r="I4" s="92"/>
    </row>
    <row r="5" s="85" customFormat="1" ht="19.5" customHeight="1" spans="1:9">
      <c r="A5" s="76" t="s">
        <v>59</v>
      </c>
      <c r="B5" s="91" t="s">
        <v>60</v>
      </c>
      <c r="C5" s="91" t="s">
        <v>61</v>
      </c>
      <c r="D5" s="90" t="s">
        <v>52</v>
      </c>
      <c r="E5" s="89"/>
      <c r="F5" s="89"/>
      <c r="G5" s="89"/>
      <c r="H5" s="89"/>
      <c r="I5" s="93"/>
    </row>
    <row r="6" s="1" customFormat="1" ht="19.5" customHeight="1" spans="1:9">
      <c r="A6" s="40"/>
      <c r="B6" s="41"/>
      <c r="C6" s="41"/>
      <c r="D6" s="17" t="s">
        <v>66</v>
      </c>
      <c r="E6" s="44">
        <f t="shared" ref="E6:E22" si="0">SUM(F6:G6)</f>
        <v>699.67</v>
      </c>
      <c r="F6" s="44">
        <v>309.67</v>
      </c>
      <c r="G6" s="44">
        <v>390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si="0"/>
        <v>622.59</v>
      </c>
      <c r="F7" s="44">
        <v>232.59</v>
      </c>
      <c r="G7" s="44">
        <v>390</v>
      </c>
      <c r="H7" s="44">
        <v>0</v>
      </c>
      <c r="I7" s="94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622.59</v>
      </c>
      <c r="F8" s="44">
        <v>232.59</v>
      </c>
      <c r="G8" s="44">
        <v>390</v>
      </c>
      <c r="H8" s="44">
        <v>0</v>
      </c>
      <c r="I8" s="94" t="s">
        <v>71</v>
      </c>
    </row>
    <row r="9" ht="19.5" customHeight="1" spans="1:9">
      <c r="A9" s="40"/>
      <c r="B9" s="41"/>
      <c r="C9" s="41" t="s">
        <v>72</v>
      </c>
      <c r="D9" s="17" t="s">
        <v>73</v>
      </c>
      <c r="E9" s="44">
        <f t="shared" si="0"/>
        <v>232.59</v>
      </c>
      <c r="F9" s="44">
        <v>232.59</v>
      </c>
      <c r="G9" s="44">
        <v>0</v>
      </c>
      <c r="H9" s="44">
        <v>0</v>
      </c>
      <c r="I9" s="94" t="s">
        <v>74</v>
      </c>
    </row>
    <row r="10" ht="19.5" customHeight="1" spans="1:9">
      <c r="A10" s="40"/>
      <c r="B10" s="41"/>
      <c r="C10" s="41" t="s">
        <v>75</v>
      </c>
      <c r="D10" s="17" t="s">
        <v>76</v>
      </c>
      <c r="E10" s="44">
        <f t="shared" si="0"/>
        <v>390</v>
      </c>
      <c r="F10" s="44">
        <v>0</v>
      </c>
      <c r="G10" s="44">
        <v>390</v>
      </c>
      <c r="H10" s="44">
        <v>0</v>
      </c>
      <c r="I10" s="94" t="s">
        <v>77</v>
      </c>
    </row>
    <row r="11" ht="19.5" customHeight="1" spans="1:9">
      <c r="A11" s="40" t="s">
        <v>78</v>
      </c>
      <c r="B11" s="41"/>
      <c r="C11" s="41"/>
      <c r="D11" s="17" t="s">
        <v>79</v>
      </c>
      <c r="E11" s="44">
        <f t="shared" si="0"/>
        <v>40.89</v>
      </c>
      <c r="F11" s="44">
        <v>40.89</v>
      </c>
      <c r="G11" s="44">
        <v>0</v>
      </c>
      <c r="H11" s="44">
        <v>0</v>
      </c>
      <c r="I11" s="94" t="s">
        <v>78</v>
      </c>
    </row>
    <row r="12" ht="19.5" customHeight="1" spans="1:9">
      <c r="A12" s="40"/>
      <c r="B12" s="41" t="s">
        <v>80</v>
      </c>
      <c r="C12" s="41"/>
      <c r="D12" s="17" t="s">
        <v>81</v>
      </c>
      <c r="E12" s="44">
        <f t="shared" si="0"/>
        <v>39.92</v>
      </c>
      <c r="F12" s="44">
        <v>39.92</v>
      </c>
      <c r="G12" s="44">
        <v>0</v>
      </c>
      <c r="H12" s="44">
        <v>0</v>
      </c>
      <c r="I12" s="94" t="s">
        <v>82</v>
      </c>
    </row>
    <row r="13" ht="19.5" customHeight="1" spans="1:9">
      <c r="A13" s="40"/>
      <c r="B13" s="41"/>
      <c r="C13" s="41" t="s">
        <v>80</v>
      </c>
      <c r="D13" s="17" t="s">
        <v>83</v>
      </c>
      <c r="E13" s="44">
        <f t="shared" si="0"/>
        <v>26.61</v>
      </c>
      <c r="F13" s="44">
        <v>26.61</v>
      </c>
      <c r="G13" s="44">
        <v>0</v>
      </c>
      <c r="H13" s="44">
        <v>0</v>
      </c>
      <c r="I13" s="94" t="s">
        <v>84</v>
      </c>
    </row>
    <row r="14" ht="19.5" customHeight="1" spans="1:9">
      <c r="A14" s="40"/>
      <c r="B14" s="41"/>
      <c r="C14" s="41" t="s">
        <v>85</v>
      </c>
      <c r="D14" s="17" t="s">
        <v>86</v>
      </c>
      <c r="E14" s="44">
        <f t="shared" si="0"/>
        <v>13.31</v>
      </c>
      <c r="F14" s="44">
        <v>13.31</v>
      </c>
      <c r="G14" s="44">
        <v>0</v>
      </c>
      <c r="H14" s="44">
        <v>0</v>
      </c>
      <c r="I14" s="94" t="s">
        <v>87</v>
      </c>
    </row>
    <row r="15" ht="19.5" customHeight="1" spans="1:9">
      <c r="A15" s="40"/>
      <c r="B15" s="41" t="s">
        <v>88</v>
      </c>
      <c r="C15" s="41"/>
      <c r="D15" s="17" t="s">
        <v>89</v>
      </c>
      <c r="E15" s="44">
        <f t="shared" si="0"/>
        <v>0.97</v>
      </c>
      <c r="F15" s="44">
        <v>0.97</v>
      </c>
      <c r="G15" s="44">
        <v>0</v>
      </c>
      <c r="H15" s="44">
        <v>0</v>
      </c>
      <c r="I15" s="94" t="s">
        <v>90</v>
      </c>
    </row>
    <row r="16" ht="19.5" customHeight="1" spans="1:9">
      <c r="A16" s="40"/>
      <c r="B16" s="41"/>
      <c r="C16" s="41" t="s">
        <v>88</v>
      </c>
      <c r="D16" s="17" t="s">
        <v>91</v>
      </c>
      <c r="E16" s="44">
        <f t="shared" si="0"/>
        <v>0.97</v>
      </c>
      <c r="F16" s="44">
        <v>0.97</v>
      </c>
      <c r="G16" s="44">
        <v>0</v>
      </c>
      <c r="H16" s="44">
        <v>0</v>
      </c>
      <c r="I16" s="94" t="s">
        <v>92</v>
      </c>
    </row>
    <row r="17" ht="19.5" customHeight="1" spans="1:9">
      <c r="A17" s="40" t="s">
        <v>93</v>
      </c>
      <c r="B17" s="41"/>
      <c r="C17" s="41"/>
      <c r="D17" s="17" t="s">
        <v>94</v>
      </c>
      <c r="E17" s="44">
        <f t="shared" si="0"/>
        <v>12.14</v>
      </c>
      <c r="F17" s="44">
        <v>12.14</v>
      </c>
      <c r="G17" s="44">
        <v>0</v>
      </c>
      <c r="H17" s="44">
        <v>0</v>
      </c>
      <c r="I17" s="94" t="s">
        <v>93</v>
      </c>
    </row>
    <row r="18" ht="19.5" customHeight="1" spans="1:9">
      <c r="A18" s="40"/>
      <c r="B18" s="41" t="s">
        <v>95</v>
      </c>
      <c r="C18" s="41"/>
      <c r="D18" s="17" t="s">
        <v>96</v>
      </c>
      <c r="E18" s="44">
        <f t="shared" si="0"/>
        <v>12.14</v>
      </c>
      <c r="F18" s="44">
        <v>12.14</v>
      </c>
      <c r="G18" s="44">
        <v>0</v>
      </c>
      <c r="H18" s="44">
        <v>0</v>
      </c>
      <c r="I18" s="94" t="s">
        <v>97</v>
      </c>
    </row>
    <row r="19" ht="19.5" customHeight="1" spans="1:9">
      <c r="A19" s="40"/>
      <c r="B19" s="41"/>
      <c r="C19" s="41" t="s">
        <v>72</v>
      </c>
      <c r="D19" s="17" t="s">
        <v>98</v>
      </c>
      <c r="E19" s="44">
        <f t="shared" si="0"/>
        <v>12.14</v>
      </c>
      <c r="F19" s="44">
        <v>12.14</v>
      </c>
      <c r="G19" s="44">
        <v>0</v>
      </c>
      <c r="H19" s="44">
        <v>0</v>
      </c>
      <c r="I19" s="94" t="s">
        <v>99</v>
      </c>
    </row>
    <row r="20" ht="19.5" customHeight="1" spans="1:9">
      <c r="A20" s="40" t="s">
        <v>100</v>
      </c>
      <c r="B20" s="41"/>
      <c r="C20" s="41"/>
      <c r="D20" s="17" t="s">
        <v>101</v>
      </c>
      <c r="E20" s="44">
        <f t="shared" si="0"/>
        <v>24.05</v>
      </c>
      <c r="F20" s="44">
        <v>24.05</v>
      </c>
      <c r="G20" s="44">
        <v>0</v>
      </c>
      <c r="H20" s="44">
        <v>0</v>
      </c>
      <c r="I20" s="94" t="s">
        <v>100</v>
      </c>
    </row>
    <row r="21" ht="19.5" customHeight="1" spans="1:9">
      <c r="A21" s="40"/>
      <c r="B21" s="41" t="s">
        <v>75</v>
      </c>
      <c r="C21" s="41"/>
      <c r="D21" s="17" t="s">
        <v>102</v>
      </c>
      <c r="E21" s="44">
        <f t="shared" si="0"/>
        <v>24.05</v>
      </c>
      <c r="F21" s="44">
        <v>24.05</v>
      </c>
      <c r="G21" s="44">
        <v>0</v>
      </c>
      <c r="H21" s="44">
        <v>0</v>
      </c>
      <c r="I21" s="94" t="s">
        <v>103</v>
      </c>
    </row>
    <row r="22" ht="19.5" customHeight="1" spans="1:9">
      <c r="A22" s="40"/>
      <c r="B22" s="41"/>
      <c r="C22" s="41" t="s">
        <v>72</v>
      </c>
      <c r="D22" s="17" t="s">
        <v>104</v>
      </c>
      <c r="E22" s="44">
        <f t="shared" si="0"/>
        <v>24.05</v>
      </c>
      <c r="F22" s="44">
        <v>24.05</v>
      </c>
      <c r="G22" s="44">
        <v>0</v>
      </c>
      <c r="H22" s="44">
        <v>0</v>
      </c>
      <c r="I22" s="94" t="s">
        <v>105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opLeftCell="A25" workbookViewId="0">
      <selection activeCell="F30" sqref="F30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110</v>
      </c>
    </row>
    <row r="2" ht="19.5" customHeight="1" spans="1:7">
      <c r="A2" s="7" t="s">
        <v>111</v>
      </c>
      <c r="B2" s="7"/>
      <c r="C2" s="7"/>
      <c r="D2" s="7"/>
      <c r="E2" s="80"/>
      <c r="F2" s="81"/>
      <c r="G2" s="81"/>
    </row>
    <row r="3" ht="19.5" customHeight="1" spans="1:7">
      <c r="A3" s="8" t="s">
        <v>3</v>
      </c>
      <c r="B3" s="8"/>
      <c r="C3" s="8"/>
      <c r="D3" s="45"/>
      <c r="E3" s="8"/>
      <c r="F3" s="45"/>
      <c r="G3" s="82" t="s">
        <v>4</v>
      </c>
    </row>
    <row r="4" ht="19.5" customHeight="1" spans="1:7">
      <c r="A4" s="75" t="s">
        <v>5</v>
      </c>
      <c r="B4" s="75"/>
      <c r="C4" s="75" t="s">
        <v>6</v>
      </c>
      <c r="D4" s="75"/>
      <c r="E4" s="4"/>
      <c r="F4" s="68"/>
      <c r="G4" s="68"/>
    </row>
    <row r="5" ht="19.5" customHeight="1" spans="1:7">
      <c r="A5" s="14" t="s">
        <v>7</v>
      </c>
      <c r="B5" s="14" t="s">
        <v>8</v>
      </c>
      <c r="C5" s="49" t="s">
        <v>7</v>
      </c>
      <c r="D5" s="75" t="s">
        <v>8</v>
      </c>
      <c r="E5" s="4"/>
      <c r="F5" s="68"/>
      <c r="G5" s="68"/>
    </row>
    <row r="6" ht="19.5" customHeight="1" spans="1:7">
      <c r="A6" s="14"/>
      <c r="B6" s="14"/>
      <c r="C6" s="60"/>
      <c r="D6" s="14" t="s">
        <v>112</v>
      </c>
      <c r="E6" s="14" t="s">
        <v>113</v>
      </c>
      <c r="F6" s="14" t="s">
        <v>114</v>
      </c>
      <c r="G6" s="14" t="s">
        <v>115</v>
      </c>
    </row>
    <row r="7" ht="19.5" customHeight="1" spans="1:7">
      <c r="A7" s="54" t="s">
        <v>116</v>
      </c>
      <c r="B7" s="74">
        <v>699.67</v>
      </c>
      <c r="C7" s="54" t="s">
        <v>10</v>
      </c>
      <c r="D7" s="74">
        <f t="shared" ref="D7:D26" si="0">SUM(E7:G7)</f>
        <v>622.59</v>
      </c>
      <c r="E7" s="74">
        <v>622.59</v>
      </c>
      <c r="F7" s="74"/>
      <c r="G7" s="74"/>
    </row>
    <row r="8" ht="19.5" customHeight="1" spans="1:7">
      <c r="A8" s="70" t="s">
        <v>117</v>
      </c>
      <c r="B8" s="74"/>
      <c r="C8" s="54" t="s">
        <v>12</v>
      </c>
      <c r="D8" s="74">
        <f t="shared" si="0"/>
        <v>0</v>
      </c>
      <c r="E8" s="74"/>
      <c r="F8" s="74"/>
      <c r="G8" s="74"/>
    </row>
    <row r="9" ht="19.5" customHeight="1" spans="1:7">
      <c r="A9" s="70" t="s">
        <v>118</v>
      </c>
      <c r="B9" s="83"/>
      <c r="C9" s="54" t="s">
        <v>14</v>
      </c>
      <c r="D9" s="74">
        <f t="shared" si="0"/>
        <v>0</v>
      </c>
      <c r="E9" s="74"/>
      <c r="F9" s="74"/>
      <c r="G9" s="74"/>
    </row>
    <row r="10" ht="19.5" customHeight="1" spans="1:7">
      <c r="A10" s="63"/>
      <c r="B10" s="63"/>
      <c r="C10" s="54" t="s">
        <v>16</v>
      </c>
      <c r="D10" s="74">
        <f t="shared" si="0"/>
        <v>0</v>
      </c>
      <c r="E10" s="74"/>
      <c r="F10" s="74"/>
      <c r="G10" s="74"/>
    </row>
    <row r="11" ht="19.5" customHeight="1" spans="1:7">
      <c r="A11" s="70"/>
      <c r="B11" s="83"/>
      <c r="C11" s="54" t="s">
        <v>18</v>
      </c>
      <c r="D11" s="74">
        <f t="shared" si="0"/>
        <v>0</v>
      </c>
      <c r="E11" s="74"/>
      <c r="F11" s="74"/>
      <c r="G11" s="74"/>
    </row>
    <row r="12" ht="19.5" customHeight="1" spans="1:7">
      <c r="A12" s="70"/>
      <c r="B12" s="83"/>
      <c r="C12" s="54" t="s">
        <v>20</v>
      </c>
      <c r="D12" s="74">
        <f t="shared" si="0"/>
        <v>0</v>
      </c>
      <c r="E12" s="74"/>
      <c r="F12" s="74"/>
      <c r="G12" s="74"/>
    </row>
    <row r="13" ht="19.5" customHeight="1" spans="1:7">
      <c r="A13" s="70"/>
      <c r="B13" s="83"/>
      <c r="C13" s="54" t="s">
        <v>22</v>
      </c>
      <c r="D13" s="74">
        <f t="shared" si="0"/>
        <v>40.89</v>
      </c>
      <c r="E13" s="74">
        <v>40.89</v>
      </c>
      <c r="F13" s="74"/>
      <c r="G13" s="74"/>
    </row>
    <row r="14" ht="19.5" customHeight="1" spans="1:7">
      <c r="A14" s="70"/>
      <c r="B14" s="83"/>
      <c r="C14" s="54" t="s">
        <v>24</v>
      </c>
      <c r="D14" s="74">
        <f t="shared" si="0"/>
        <v>12.14</v>
      </c>
      <c r="E14" s="74">
        <v>12.14</v>
      </c>
      <c r="F14" s="74"/>
      <c r="G14" s="74"/>
    </row>
    <row r="15" ht="19.5" customHeight="1" spans="1:7">
      <c r="A15" s="70"/>
      <c r="B15" s="83"/>
      <c r="C15" s="54" t="s">
        <v>25</v>
      </c>
      <c r="D15" s="74">
        <f t="shared" si="0"/>
        <v>0</v>
      </c>
      <c r="E15" s="74"/>
      <c r="F15" s="74"/>
      <c r="G15" s="74"/>
    </row>
    <row r="16" ht="19.5" customHeight="1" spans="1:7">
      <c r="A16" s="70"/>
      <c r="B16" s="83"/>
      <c r="C16" s="54" t="s">
        <v>26</v>
      </c>
      <c r="D16" s="74">
        <f t="shared" si="0"/>
        <v>0</v>
      </c>
      <c r="E16" s="74"/>
      <c r="F16" s="74"/>
      <c r="G16" s="74"/>
    </row>
    <row r="17" ht="19.5" customHeight="1" spans="1:7">
      <c r="A17" s="70"/>
      <c r="B17" s="83"/>
      <c r="C17" s="54" t="s">
        <v>27</v>
      </c>
      <c r="D17" s="74">
        <f t="shared" si="0"/>
        <v>0</v>
      </c>
      <c r="E17" s="74"/>
      <c r="F17" s="74"/>
      <c r="G17" s="74"/>
    </row>
    <row r="18" ht="19.5" customHeight="1" spans="1:7">
      <c r="A18" s="54"/>
      <c r="B18" s="83"/>
      <c r="C18" s="54" t="s">
        <v>28</v>
      </c>
      <c r="D18" s="74">
        <f t="shared" si="0"/>
        <v>0</v>
      </c>
      <c r="E18" s="74"/>
      <c r="F18" s="74"/>
      <c r="G18" s="74"/>
    </row>
    <row r="19" ht="19.5" customHeight="1" spans="1:7">
      <c r="A19" s="70"/>
      <c r="B19" s="83"/>
      <c r="C19" s="54" t="s">
        <v>29</v>
      </c>
      <c r="D19" s="74">
        <f t="shared" si="0"/>
        <v>0</v>
      </c>
      <c r="E19" s="74"/>
      <c r="F19" s="74"/>
      <c r="G19" s="74"/>
    </row>
    <row r="20" ht="19.5" customHeight="1" spans="1:7">
      <c r="A20" s="84"/>
      <c r="B20" s="74"/>
      <c r="C20" s="54" t="s">
        <v>30</v>
      </c>
      <c r="D20" s="74">
        <f t="shared" si="0"/>
        <v>0</v>
      </c>
      <c r="E20" s="74"/>
      <c r="F20" s="74"/>
      <c r="G20" s="74"/>
    </row>
    <row r="21" ht="19.5" customHeight="1" spans="1:7">
      <c r="A21" s="54"/>
      <c r="B21" s="83"/>
      <c r="C21" s="54" t="s">
        <v>31</v>
      </c>
      <c r="D21" s="74">
        <f t="shared" si="0"/>
        <v>0</v>
      </c>
      <c r="E21" s="74"/>
      <c r="F21" s="74"/>
      <c r="G21" s="74"/>
    </row>
    <row r="22" ht="19.5" customHeight="1" spans="1:7">
      <c r="A22" s="54"/>
      <c r="B22" s="83"/>
      <c r="C22" s="54" t="s">
        <v>32</v>
      </c>
      <c r="D22" s="74">
        <f t="shared" si="0"/>
        <v>0</v>
      </c>
      <c r="E22" s="74"/>
      <c r="F22" s="74"/>
      <c r="G22" s="74"/>
    </row>
    <row r="23" ht="19.5" customHeight="1" spans="1:7">
      <c r="A23" s="63"/>
      <c r="B23" s="63"/>
      <c r="C23" s="54" t="s">
        <v>33</v>
      </c>
      <c r="D23" s="74">
        <f t="shared" si="0"/>
        <v>24.05</v>
      </c>
      <c r="E23" s="74">
        <v>24.05</v>
      </c>
      <c r="F23" s="74"/>
      <c r="G23" s="74"/>
    </row>
    <row r="24" ht="19.5" customHeight="1" spans="1:7">
      <c r="A24" s="54"/>
      <c r="B24" s="74"/>
      <c r="C24" s="54" t="s">
        <v>34</v>
      </c>
      <c r="D24" s="74">
        <f t="shared" si="0"/>
        <v>0</v>
      </c>
      <c r="E24" s="74"/>
      <c r="F24" s="74"/>
      <c r="G24" s="74"/>
    </row>
    <row r="25" ht="19.5" customHeight="1" spans="1:7">
      <c r="A25" s="54"/>
      <c r="B25" s="74"/>
      <c r="C25" s="54" t="s">
        <v>35</v>
      </c>
      <c r="D25" s="74">
        <f t="shared" si="0"/>
        <v>0</v>
      </c>
      <c r="E25" s="74"/>
      <c r="F25" s="74"/>
      <c r="G25" s="74"/>
    </row>
    <row r="26" ht="19.5" customHeight="1" spans="1:7">
      <c r="A26" s="70"/>
      <c r="B26" s="74"/>
      <c r="C26" s="54" t="s">
        <v>36</v>
      </c>
      <c r="D26" s="74">
        <f t="shared" si="0"/>
        <v>0</v>
      </c>
      <c r="E26" s="74"/>
      <c r="F26" s="74"/>
      <c r="G26" s="74"/>
    </row>
    <row r="27" ht="19.5" customHeight="1" spans="1:7">
      <c r="A27" s="54"/>
      <c r="B27" s="74"/>
      <c r="C27" s="54" t="s">
        <v>37</v>
      </c>
      <c r="D27" s="74">
        <f>ROUND(D31-SUM(D7:D26),2)</f>
        <v>0</v>
      </c>
      <c r="E27" s="74">
        <f>ROUND(E31-SUM(E7:E26),2)</f>
        <v>0</v>
      </c>
      <c r="F27" s="74">
        <f>ROUND(F31-SUM(F7:F26),2)</f>
        <v>0</v>
      </c>
      <c r="G27" s="74">
        <f>ROUND(G31-SUM(G7:G26),2)</f>
        <v>0</v>
      </c>
    </row>
    <row r="28" ht="19.5" customHeight="1" spans="1:7">
      <c r="A28" s="54"/>
      <c r="B28" s="74"/>
      <c r="C28" s="63"/>
      <c r="D28" s="63"/>
      <c r="E28" s="63"/>
      <c r="F28" s="63"/>
      <c r="G28" s="63"/>
    </row>
    <row r="29" ht="19.5" customHeight="1" spans="1:7">
      <c r="A29" s="54"/>
      <c r="B29" s="74"/>
      <c r="C29" s="63"/>
      <c r="D29" s="63"/>
      <c r="E29" s="63"/>
      <c r="F29" s="63"/>
      <c r="G29" s="63"/>
    </row>
    <row r="30" ht="19.5" customHeight="1" spans="1:7">
      <c r="A30" s="54"/>
      <c r="B30" s="74"/>
      <c r="C30" s="54"/>
      <c r="D30" s="74"/>
      <c r="E30" s="74"/>
      <c r="F30" s="74"/>
      <c r="G30" s="74"/>
    </row>
    <row r="31" ht="19.5" customHeight="1" spans="1:7">
      <c r="A31" s="54" t="s">
        <v>119</v>
      </c>
      <c r="B31" s="74">
        <f>SUM(B7:B9)</f>
        <v>699.67</v>
      </c>
      <c r="C31" s="54" t="s">
        <v>120</v>
      </c>
      <c r="D31" s="74">
        <f>D35-D33</f>
        <v>699.67</v>
      </c>
      <c r="E31" s="74">
        <f>E35-E33</f>
        <v>699.67</v>
      </c>
      <c r="F31" s="74">
        <f>F35-F33</f>
        <v>0</v>
      </c>
      <c r="G31" s="74">
        <f>G35-G33</f>
        <v>0</v>
      </c>
    </row>
    <row r="32" ht="19.5" customHeight="1" spans="1:7">
      <c r="A32" s="54"/>
      <c r="B32" s="74"/>
      <c r="C32" s="54"/>
      <c r="D32" s="74"/>
      <c r="E32" s="74"/>
      <c r="F32" s="74"/>
      <c r="G32" s="74"/>
    </row>
    <row r="33" ht="19.5" customHeight="1" spans="1:7">
      <c r="A33" s="54" t="s">
        <v>45</v>
      </c>
      <c r="B33" s="74"/>
      <c r="C33" s="54" t="s">
        <v>46</v>
      </c>
      <c r="D33" s="74">
        <f>SUM(E33:G33)</f>
        <v>0</v>
      </c>
      <c r="E33" s="74"/>
      <c r="F33" s="74"/>
      <c r="G33" s="74"/>
    </row>
    <row r="34" ht="19.5" customHeight="1" spans="1:7">
      <c r="A34" s="54"/>
      <c r="B34" s="74"/>
      <c r="C34" s="54"/>
      <c r="D34" s="74"/>
      <c r="E34" s="74"/>
      <c r="F34" s="74"/>
      <c r="G34" s="74"/>
    </row>
    <row r="35" ht="19.5" customHeight="1" spans="1:7">
      <c r="A35" s="54" t="s">
        <v>121</v>
      </c>
      <c r="B35" s="74">
        <f>B31+B33</f>
        <v>699.67</v>
      </c>
      <c r="C35" s="54" t="s">
        <v>122</v>
      </c>
      <c r="D35" s="74">
        <f>SUM(E35:G35)</f>
        <v>699.67</v>
      </c>
      <c r="E35" s="74">
        <v>699.67</v>
      </c>
      <c r="F35" s="74"/>
      <c r="G35" s="74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pane ySplit="6" topLeftCell="A17" activePane="bottomLeft" state="frozen"/>
      <selection/>
      <selection pane="bottomLeft" activeCell="I16" sqref="I16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3" t="s">
        <v>123</v>
      </c>
      <c r="I1" s="26"/>
    </row>
    <row r="2" ht="19.5" customHeight="1" spans="1:9">
      <c r="A2" s="7" t="s">
        <v>124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69"/>
      <c r="C4" s="74"/>
      <c r="D4" s="70" t="s">
        <v>52</v>
      </c>
      <c r="E4" s="70" t="s">
        <v>125</v>
      </c>
      <c r="F4" s="75" t="s">
        <v>108</v>
      </c>
      <c r="G4" s="75"/>
      <c r="H4" s="50"/>
      <c r="I4" s="54" t="s">
        <v>109</v>
      </c>
      <c r="J4" s="77" t="s">
        <v>51</v>
      </c>
    </row>
    <row r="5" ht="19.5" customHeight="1" spans="1:10">
      <c r="A5" s="14" t="s">
        <v>59</v>
      </c>
      <c r="B5" s="12" t="s">
        <v>60</v>
      </c>
      <c r="C5" s="76" t="s">
        <v>61</v>
      </c>
      <c r="D5" s="49"/>
      <c r="E5" s="49"/>
      <c r="F5" s="60" t="s">
        <v>126</v>
      </c>
      <c r="G5" s="60" t="s">
        <v>127</v>
      </c>
      <c r="H5" s="12" t="s">
        <v>128</v>
      </c>
      <c r="I5" s="54"/>
      <c r="J5" s="78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2" si="0">F6+I6</f>
        <v>699.67</v>
      </c>
      <c r="F6" s="44">
        <f t="shared" ref="F6:F22" si="1">SUM(G6:H6)</f>
        <v>309.67</v>
      </c>
      <c r="G6" s="44">
        <v>292.97</v>
      </c>
      <c r="H6" s="43">
        <v>16.7</v>
      </c>
      <c r="I6" s="44">
        <v>390</v>
      </c>
      <c r="J6" s="79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622.59</v>
      </c>
      <c r="F7" s="44">
        <f t="shared" si="1"/>
        <v>232.59</v>
      </c>
      <c r="G7" s="44">
        <v>215.89</v>
      </c>
      <c r="H7" s="43">
        <v>16.7</v>
      </c>
      <c r="I7" s="44">
        <v>390</v>
      </c>
      <c r="J7" s="79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622.59</v>
      </c>
      <c r="F8" s="44">
        <f t="shared" si="1"/>
        <v>232.59</v>
      </c>
      <c r="G8" s="44">
        <v>215.89</v>
      </c>
      <c r="H8" s="43">
        <v>16.7</v>
      </c>
      <c r="I8" s="44">
        <v>390</v>
      </c>
      <c r="J8" s="79" t="s">
        <v>71</v>
      </c>
    </row>
    <row r="9" ht="19.5" customHeight="1" spans="1:10">
      <c r="A9" s="15"/>
      <c r="B9" s="15"/>
      <c r="C9" s="15" t="s">
        <v>72</v>
      </c>
      <c r="D9" s="17" t="s">
        <v>73</v>
      </c>
      <c r="E9" s="44">
        <f t="shared" si="0"/>
        <v>232.59</v>
      </c>
      <c r="F9" s="44">
        <f t="shared" si="1"/>
        <v>232.59</v>
      </c>
      <c r="G9" s="44">
        <v>215.89</v>
      </c>
      <c r="H9" s="43">
        <v>16.7</v>
      </c>
      <c r="I9" s="44">
        <v>0</v>
      </c>
      <c r="J9" s="79" t="s">
        <v>74</v>
      </c>
    </row>
    <row r="10" ht="19.5" customHeight="1" spans="1:10">
      <c r="A10" s="15"/>
      <c r="B10" s="15"/>
      <c r="C10" s="15" t="s">
        <v>75</v>
      </c>
      <c r="D10" s="17" t="s">
        <v>76</v>
      </c>
      <c r="E10" s="44">
        <f t="shared" si="0"/>
        <v>390</v>
      </c>
      <c r="F10" s="44">
        <f t="shared" si="1"/>
        <v>0</v>
      </c>
      <c r="G10" s="44">
        <v>0</v>
      </c>
      <c r="H10" s="43">
        <v>0</v>
      </c>
      <c r="I10" s="44">
        <v>390</v>
      </c>
      <c r="J10" s="79" t="s">
        <v>77</v>
      </c>
    </row>
    <row r="11" ht="19.5" customHeight="1" spans="1:10">
      <c r="A11" s="15" t="s">
        <v>78</v>
      </c>
      <c r="B11" s="15"/>
      <c r="C11" s="15"/>
      <c r="D11" s="17" t="s">
        <v>79</v>
      </c>
      <c r="E11" s="44">
        <f t="shared" si="0"/>
        <v>40.89</v>
      </c>
      <c r="F11" s="44">
        <f t="shared" si="1"/>
        <v>40.89</v>
      </c>
      <c r="G11" s="44">
        <v>40.89</v>
      </c>
      <c r="H11" s="43">
        <v>0</v>
      </c>
      <c r="I11" s="44">
        <v>0</v>
      </c>
      <c r="J11" s="79" t="s">
        <v>78</v>
      </c>
    </row>
    <row r="12" ht="19.5" customHeight="1" spans="1:10">
      <c r="A12" s="15"/>
      <c r="B12" s="15" t="s">
        <v>80</v>
      </c>
      <c r="C12" s="15"/>
      <c r="D12" s="17" t="s">
        <v>81</v>
      </c>
      <c r="E12" s="44">
        <f t="shared" si="0"/>
        <v>39.92</v>
      </c>
      <c r="F12" s="44">
        <f t="shared" si="1"/>
        <v>39.92</v>
      </c>
      <c r="G12" s="44">
        <v>39.92</v>
      </c>
      <c r="H12" s="43">
        <v>0</v>
      </c>
      <c r="I12" s="44">
        <v>0</v>
      </c>
      <c r="J12" s="79" t="s">
        <v>82</v>
      </c>
    </row>
    <row r="13" ht="19.5" customHeight="1" spans="1:10">
      <c r="A13" s="15"/>
      <c r="B13" s="15"/>
      <c r="C13" s="15" t="s">
        <v>80</v>
      </c>
      <c r="D13" s="17" t="s">
        <v>83</v>
      </c>
      <c r="E13" s="44">
        <f t="shared" si="0"/>
        <v>26.61</v>
      </c>
      <c r="F13" s="44">
        <f t="shared" si="1"/>
        <v>26.61</v>
      </c>
      <c r="G13" s="44">
        <v>26.61</v>
      </c>
      <c r="H13" s="43">
        <v>0</v>
      </c>
      <c r="I13" s="44">
        <v>0</v>
      </c>
      <c r="J13" s="79" t="s">
        <v>84</v>
      </c>
    </row>
    <row r="14" ht="19.5" customHeight="1" spans="1:10">
      <c r="A14" s="15"/>
      <c r="B14" s="15"/>
      <c r="C14" s="15" t="s">
        <v>85</v>
      </c>
      <c r="D14" s="17" t="s">
        <v>86</v>
      </c>
      <c r="E14" s="44">
        <f t="shared" si="0"/>
        <v>13.31</v>
      </c>
      <c r="F14" s="44">
        <f t="shared" si="1"/>
        <v>13.31</v>
      </c>
      <c r="G14" s="44">
        <v>13.31</v>
      </c>
      <c r="H14" s="43">
        <v>0</v>
      </c>
      <c r="I14" s="44">
        <v>0</v>
      </c>
      <c r="J14" s="79" t="s">
        <v>87</v>
      </c>
    </row>
    <row r="15" ht="19.5" customHeight="1" spans="1:10">
      <c r="A15" s="15"/>
      <c r="B15" s="15" t="s">
        <v>88</v>
      </c>
      <c r="C15" s="15"/>
      <c r="D15" s="17" t="s">
        <v>89</v>
      </c>
      <c r="E15" s="44">
        <f t="shared" si="0"/>
        <v>0.97</v>
      </c>
      <c r="F15" s="44">
        <f t="shared" si="1"/>
        <v>0.97</v>
      </c>
      <c r="G15" s="44">
        <v>0.97</v>
      </c>
      <c r="H15" s="43">
        <v>0</v>
      </c>
      <c r="I15" s="44">
        <v>0</v>
      </c>
      <c r="J15" s="79" t="s">
        <v>90</v>
      </c>
    </row>
    <row r="16" ht="19.5" customHeight="1" spans="1:10">
      <c r="A16" s="15"/>
      <c r="B16" s="15"/>
      <c r="C16" s="15" t="s">
        <v>88</v>
      </c>
      <c r="D16" s="17" t="s">
        <v>91</v>
      </c>
      <c r="E16" s="44">
        <f t="shared" si="0"/>
        <v>0.97</v>
      </c>
      <c r="F16" s="44">
        <f t="shared" si="1"/>
        <v>0.97</v>
      </c>
      <c r="G16" s="44">
        <v>0.97</v>
      </c>
      <c r="H16" s="43">
        <v>0</v>
      </c>
      <c r="I16" s="44">
        <v>0</v>
      </c>
      <c r="J16" s="79" t="s">
        <v>92</v>
      </c>
    </row>
    <row r="17" ht="19.5" customHeight="1" spans="1:10">
      <c r="A17" s="15" t="s">
        <v>93</v>
      </c>
      <c r="B17" s="15"/>
      <c r="C17" s="15"/>
      <c r="D17" s="17" t="s">
        <v>94</v>
      </c>
      <c r="E17" s="44">
        <f t="shared" si="0"/>
        <v>12.14</v>
      </c>
      <c r="F17" s="44">
        <f t="shared" si="1"/>
        <v>12.14</v>
      </c>
      <c r="G17" s="44">
        <v>12.14</v>
      </c>
      <c r="H17" s="43">
        <v>0</v>
      </c>
      <c r="I17" s="44">
        <v>0</v>
      </c>
      <c r="J17" s="79" t="s">
        <v>93</v>
      </c>
    </row>
    <row r="18" ht="19.5" customHeight="1" spans="1:10">
      <c r="A18" s="15"/>
      <c r="B18" s="15" t="s">
        <v>95</v>
      </c>
      <c r="C18" s="15"/>
      <c r="D18" s="17" t="s">
        <v>96</v>
      </c>
      <c r="E18" s="44">
        <f t="shared" si="0"/>
        <v>12.14</v>
      </c>
      <c r="F18" s="44">
        <f t="shared" si="1"/>
        <v>12.14</v>
      </c>
      <c r="G18" s="44">
        <v>12.14</v>
      </c>
      <c r="H18" s="43">
        <v>0</v>
      </c>
      <c r="I18" s="44">
        <v>0</v>
      </c>
      <c r="J18" s="79" t="s">
        <v>97</v>
      </c>
    </row>
    <row r="19" ht="19.5" customHeight="1" spans="1:10">
      <c r="A19" s="15"/>
      <c r="B19" s="15"/>
      <c r="C19" s="15" t="s">
        <v>72</v>
      </c>
      <c r="D19" s="17" t="s">
        <v>98</v>
      </c>
      <c r="E19" s="44">
        <f t="shared" si="0"/>
        <v>12.14</v>
      </c>
      <c r="F19" s="44">
        <f t="shared" si="1"/>
        <v>12.14</v>
      </c>
      <c r="G19" s="44">
        <v>12.14</v>
      </c>
      <c r="H19" s="43">
        <v>0</v>
      </c>
      <c r="I19" s="44">
        <v>0</v>
      </c>
      <c r="J19" s="79" t="s">
        <v>99</v>
      </c>
    </row>
    <row r="20" ht="19.5" customHeight="1" spans="1:10">
      <c r="A20" s="15" t="s">
        <v>100</v>
      </c>
      <c r="B20" s="15"/>
      <c r="C20" s="15"/>
      <c r="D20" s="17" t="s">
        <v>101</v>
      </c>
      <c r="E20" s="44">
        <f t="shared" si="0"/>
        <v>24.05</v>
      </c>
      <c r="F20" s="44">
        <f t="shared" si="1"/>
        <v>24.05</v>
      </c>
      <c r="G20" s="44">
        <v>24.05</v>
      </c>
      <c r="H20" s="43">
        <v>0</v>
      </c>
      <c r="I20" s="44">
        <v>0</v>
      </c>
      <c r="J20" s="79" t="s">
        <v>100</v>
      </c>
    </row>
    <row r="21" ht="19.5" customHeight="1" spans="1:10">
      <c r="A21" s="15"/>
      <c r="B21" s="15" t="s">
        <v>75</v>
      </c>
      <c r="C21" s="15"/>
      <c r="D21" s="17" t="s">
        <v>102</v>
      </c>
      <c r="E21" s="44">
        <f t="shared" si="0"/>
        <v>24.05</v>
      </c>
      <c r="F21" s="44">
        <f t="shared" si="1"/>
        <v>24.05</v>
      </c>
      <c r="G21" s="44">
        <v>24.05</v>
      </c>
      <c r="H21" s="43">
        <v>0</v>
      </c>
      <c r="I21" s="44">
        <v>0</v>
      </c>
      <c r="J21" s="79" t="s">
        <v>103</v>
      </c>
    </row>
    <row r="22" ht="19.5" customHeight="1" spans="1:10">
      <c r="A22" s="15"/>
      <c r="B22" s="15"/>
      <c r="C22" s="15" t="s">
        <v>72</v>
      </c>
      <c r="D22" s="17" t="s">
        <v>104</v>
      </c>
      <c r="E22" s="44">
        <f t="shared" si="0"/>
        <v>24.05</v>
      </c>
      <c r="F22" s="44">
        <f t="shared" si="1"/>
        <v>24.05</v>
      </c>
      <c r="G22" s="44">
        <v>24.05</v>
      </c>
      <c r="H22" s="43">
        <v>0</v>
      </c>
      <c r="I22" s="44">
        <v>0</v>
      </c>
      <c r="J22" s="79" t="s">
        <v>105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6" t="s">
        <v>129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130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131</v>
      </c>
      <c r="D4" s="12" t="s">
        <v>132</v>
      </c>
      <c r="E4" s="14" t="s">
        <v>51</v>
      </c>
      <c r="F4" s="36"/>
      <c r="G4" s="31" t="s">
        <v>133</v>
      </c>
      <c r="H4" s="12" t="s">
        <v>134</v>
      </c>
      <c r="I4" s="12" t="s">
        <v>108</v>
      </c>
      <c r="J4" s="12" t="s">
        <v>109</v>
      </c>
    </row>
    <row r="5" ht="19.5" customHeight="1" spans="1:10">
      <c r="A5" s="14" t="s">
        <v>59</v>
      </c>
      <c r="B5" s="13" t="s">
        <v>60</v>
      </c>
      <c r="C5" s="12" t="s">
        <v>135</v>
      </c>
      <c r="D5" s="31"/>
      <c r="E5" s="14" t="s">
        <v>59</v>
      </c>
      <c r="F5" s="13" t="s">
        <v>60</v>
      </c>
      <c r="G5" s="12" t="s">
        <v>135</v>
      </c>
      <c r="H5" s="31" t="s">
        <v>62</v>
      </c>
      <c r="I5" s="31" t="s">
        <v>127</v>
      </c>
      <c r="J5" s="31" t="s">
        <v>128</v>
      </c>
    </row>
    <row r="6" s="1" customFormat="1" ht="19.5" customHeight="1" spans="1:10">
      <c r="A6" s="40"/>
      <c r="B6" s="41"/>
      <c r="C6" s="17" t="s">
        <v>53</v>
      </c>
      <c r="D6" s="72"/>
      <c r="E6" s="40"/>
      <c r="F6" s="41"/>
      <c r="G6" s="17"/>
      <c r="H6" s="44">
        <f t="shared" ref="H6:H20" si="0">I6+J6</f>
        <v>309.67</v>
      </c>
      <c r="I6" s="44" t="s">
        <v>136</v>
      </c>
      <c r="J6" s="44" t="s">
        <v>137</v>
      </c>
    </row>
    <row r="7" ht="19.5" customHeight="1" spans="1:10">
      <c r="A7" s="40" t="s">
        <v>138</v>
      </c>
      <c r="B7" s="41"/>
      <c r="C7" s="17" t="s">
        <v>139</v>
      </c>
      <c r="D7" s="72"/>
      <c r="E7" s="40" t="s">
        <v>140</v>
      </c>
      <c r="F7" s="41"/>
      <c r="G7" s="17" t="s">
        <v>141</v>
      </c>
      <c r="H7" s="44">
        <f t="shared" si="0"/>
        <v>292.97</v>
      </c>
      <c r="I7" s="44" t="s">
        <v>136</v>
      </c>
      <c r="J7" s="44">
        <v>0</v>
      </c>
    </row>
    <row r="8" ht="19.5" customHeight="1" spans="1:10">
      <c r="A8" s="40" t="s">
        <v>138</v>
      </c>
      <c r="B8" s="41" t="s">
        <v>72</v>
      </c>
      <c r="C8" s="17" t="s">
        <v>142</v>
      </c>
      <c r="D8" s="72"/>
      <c r="E8" s="40" t="s">
        <v>140</v>
      </c>
      <c r="F8" s="41" t="s">
        <v>72</v>
      </c>
      <c r="G8" s="17" t="s">
        <v>143</v>
      </c>
      <c r="H8" s="44">
        <f t="shared" si="0"/>
        <v>85.46</v>
      </c>
      <c r="I8" s="44" t="s">
        <v>144</v>
      </c>
      <c r="J8" s="44">
        <v>0</v>
      </c>
    </row>
    <row r="9" ht="19.5" customHeight="1" spans="1:10">
      <c r="A9" s="40" t="s">
        <v>138</v>
      </c>
      <c r="B9" s="41" t="s">
        <v>75</v>
      </c>
      <c r="C9" s="17" t="s">
        <v>145</v>
      </c>
      <c r="D9" s="72"/>
      <c r="E9" s="40" t="s">
        <v>140</v>
      </c>
      <c r="F9" s="41" t="s">
        <v>72</v>
      </c>
      <c r="G9" s="17" t="s">
        <v>143</v>
      </c>
      <c r="H9" s="44">
        <f t="shared" si="0"/>
        <v>76.5</v>
      </c>
      <c r="I9" s="44" t="s">
        <v>146</v>
      </c>
      <c r="J9" s="44">
        <v>0</v>
      </c>
    </row>
    <row r="10" ht="19.5" customHeight="1" spans="1:10">
      <c r="A10" s="40" t="s">
        <v>138</v>
      </c>
      <c r="B10" s="41" t="s">
        <v>147</v>
      </c>
      <c r="C10" s="17" t="s">
        <v>148</v>
      </c>
      <c r="D10" s="72"/>
      <c r="E10" s="40" t="s">
        <v>140</v>
      </c>
      <c r="F10" s="41" t="s">
        <v>72</v>
      </c>
      <c r="G10" s="17" t="s">
        <v>143</v>
      </c>
      <c r="H10" s="44">
        <f t="shared" si="0"/>
        <v>19.91</v>
      </c>
      <c r="I10" s="44" t="s">
        <v>149</v>
      </c>
      <c r="J10" s="44">
        <v>0</v>
      </c>
    </row>
    <row r="11" ht="19.5" customHeight="1" spans="1:10">
      <c r="A11" s="40" t="s">
        <v>138</v>
      </c>
      <c r="B11" s="41" t="s">
        <v>150</v>
      </c>
      <c r="C11" s="17" t="s">
        <v>151</v>
      </c>
      <c r="D11" s="72"/>
      <c r="E11" s="40" t="s">
        <v>140</v>
      </c>
      <c r="F11" s="41" t="s">
        <v>72</v>
      </c>
      <c r="G11" s="17" t="s">
        <v>143</v>
      </c>
      <c r="H11" s="44">
        <f t="shared" si="0"/>
        <v>34.02</v>
      </c>
      <c r="I11" s="44" t="s">
        <v>152</v>
      </c>
      <c r="J11" s="44">
        <v>0</v>
      </c>
    </row>
    <row r="12" ht="19.5" customHeight="1" spans="1:10">
      <c r="A12" s="40" t="s">
        <v>138</v>
      </c>
      <c r="B12" s="41" t="s">
        <v>153</v>
      </c>
      <c r="C12" s="17" t="s">
        <v>154</v>
      </c>
      <c r="D12" s="72"/>
      <c r="E12" s="40" t="s">
        <v>140</v>
      </c>
      <c r="F12" s="41" t="s">
        <v>75</v>
      </c>
      <c r="G12" s="17" t="s">
        <v>155</v>
      </c>
      <c r="H12" s="44">
        <f t="shared" si="0"/>
        <v>26.61</v>
      </c>
      <c r="I12" s="44" t="s">
        <v>156</v>
      </c>
      <c r="J12" s="44">
        <v>0</v>
      </c>
    </row>
    <row r="13" ht="19.5" customHeight="1" spans="1:10">
      <c r="A13" s="40" t="s">
        <v>138</v>
      </c>
      <c r="B13" s="41" t="s">
        <v>157</v>
      </c>
      <c r="C13" s="17" t="s">
        <v>158</v>
      </c>
      <c r="D13" s="72"/>
      <c r="E13" s="40" t="s">
        <v>140</v>
      </c>
      <c r="F13" s="41" t="s">
        <v>75</v>
      </c>
      <c r="G13" s="17" t="s">
        <v>155</v>
      </c>
      <c r="H13" s="44">
        <f t="shared" si="0"/>
        <v>13.31</v>
      </c>
      <c r="I13" s="44" t="s">
        <v>159</v>
      </c>
      <c r="J13" s="44">
        <v>0</v>
      </c>
    </row>
    <row r="14" ht="19.5" customHeight="1" spans="1:10">
      <c r="A14" s="40" t="s">
        <v>138</v>
      </c>
      <c r="B14" s="41" t="s">
        <v>160</v>
      </c>
      <c r="C14" s="17" t="s">
        <v>161</v>
      </c>
      <c r="D14" s="72"/>
      <c r="E14" s="40" t="s">
        <v>140</v>
      </c>
      <c r="F14" s="41" t="s">
        <v>75</v>
      </c>
      <c r="G14" s="17" t="s">
        <v>155</v>
      </c>
      <c r="H14" s="44">
        <f t="shared" si="0"/>
        <v>12.14</v>
      </c>
      <c r="I14" s="44" t="s">
        <v>162</v>
      </c>
      <c r="J14" s="44">
        <v>0</v>
      </c>
    </row>
    <row r="15" ht="19.5" customHeight="1" spans="1:10">
      <c r="A15" s="40" t="s">
        <v>138</v>
      </c>
      <c r="B15" s="41" t="s">
        <v>163</v>
      </c>
      <c r="C15" s="17" t="s">
        <v>164</v>
      </c>
      <c r="D15" s="72"/>
      <c r="E15" s="40" t="s">
        <v>140</v>
      </c>
      <c r="F15" s="41" t="s">
        <v>75</v>
      </c>
      <c r="G15" s="17" t="s">
        <v>155</v>
      </c>
      <c r="H15" s="44">
        <f t="shared" si="0"/>
        <v>0.97</v>
      </c>
      <c r="I15" s="44" t="s">
        <v>165</v>
      </c>
      <c r="J15" s="44">
        <v>0</v>
      </c>
    </row>
    <row r="16" ht="19.5" customHeight="1" spans="1:10">
      <c r="A16" s="40" t="s">
        <v>138</v>
      </c>
      <c r="B16" s="41" t="s">
        <v>166</v>
      </c>
      <c r="C16" s="17" t="s">
        <v>167</v>
      </c>
      <c r="D16" s="72"/>
      <c r="E16" s="40" t="s">
        <v>140</v>
      </c>
      <c r="F16" s="41" t="s">
        <v>147</v>
      </c>
      <c r="G16" s="17" t="s">
        <v>167</v>
      </c>
      <c r="H16" s="44">
        <f t="shared" si="0"/>
        <v>24.05</v>
      </c>
      <c r="I16" s="44" t="s">
        <v>168</v>
      </c>
      <c r="J16" s="44">
        <v>0</v>
      </c>
    </row>
    <row r="17" ht="19.5" customHeight="1" spans="1:10">
      <c r="A17" s="40" t="s">
        <v>169</v>
      </c>
      <c r="B17" s="41"/>
      <c r="C17" s="17" t="s">
        <v>170</v>
      </c>
      <c r="D17" s="72"/>
      <c r="E17" s="40" t="s">
        <v>171</v>
      </c>
      <c r="F17" s="41"/>
      <c r="G17" s="17" t="s">
        <v>172</v>
      </c>
      <c r="H17" s="44">
        <f t="shared" si="0"/>
        <v>16.7</v>
      </c>
      <c r="I17" s="44">
        <v>0</v>
      </c>
      <c r="J17" s="44" t="s">
        <v>137</v>
      </c>
    </row>
    <row r="18" ht="19.5" customHeight="1" spans="1:10">
      <c r="A18" s="40" t="s">
        <v>169</v>
      </c>
      <c r="B18" s="41" t="s">
        <v>72</v>
      </c>
      <c r="C18" s="17" t="s">
        <v>173</v>
      </c>
      <c r="D18" s="72"/>
      <c r="E18" s="40" t="s">
        <v>171</v>
      </c>
      <c r="F18" s="41" t="s">
        <v>72</v>
      </c>
      <c r="G18" s="17" t="s">
        <v>174</v>
      </c>
      <c r="H18" s="44">
        <f t="shared" si="0"/>
        <v>2.94</v>
      </c>
      <c r="I18" s="44">
        <v>0</v>
      </c>
      <c r="J18" s="44" t="s">
        <v>175</v>
      </c>
    </row>
    <row r="19" ht="19.5" customHeight="1" spans="1:10">
      <c r="A19" s="40" t="s">
        <v>169</v>
      </c>
      <c r="B19" s="41" t="s">
        <v>176</v>
      </c>
      <c r="C19" s="17" t="s">
        <v>177</v>
      </c>
      <c r="D19" s="72"/>
      <c r="E19" s="40" t="s">
        <v>171</v>
      </c>
      <c r="F19" s="41" t="s">
        <v>72</v>
      </c>
      <c r="G19" s="17" t="s">
        <v>174</v>
      </c>
      <c r="H19" s="44">
        <f t="shared" si="0"/>
        <v>4.08</v>
      </c>
      <c r="I19" s="44">
        <v>0</v>
      </c>
      <c r="J19" s="44" t="s">
        <v>178</v>
      </c>
    </row>
    <row r="20" ht="19.5" customHeight="1" spans="1:10">
      <c r="A20" s="40" t="s">
        <v>169</v>
      </c>
      <c r="B20" s="41" t="s">
        <v>179</v>
      </c>
      <c r="C20" s="17" t="s">
        <v>180</v>
      </c>
      <c r="D20" s="72"/>
      <c r="E20" s="40" t="s">
        <v>171</v>
      </c>
      <c r="F20" s="41" t="s">
        <v>72</v>
      </c>
      <c r="G20" s="17" t="s">
        <v>174</v>
      </c>
      <c r="H20" s="44">
        <f t="shared" si="0"/>
        <v>9.68</v>
      </c>
      <c r="I20" s="44">
        <v>0</v>
      </c>
      <c r="J20" s="44" t="s">
        <v>181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6" t="s">
        <v>182</v>
      </c>
      <c r="M1" s="6"/>
      <c r="N1" s="6"/>
      <c r="O1" s="6"/>
    </row>
    <row r="2" ht="19.5" customHeight="1" spans="1:15">
      <c r="A2" s="64" t="s">
        <v>183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8"/>
      <c r="O2" s="68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184</v>
      </c>
      <c r="B4" s="65"/>
      <c r="C4" s="65"/>
      <c r="D4" s="65"/>
      <c r="E4" s="65"/>
      <c r="F4" s="65"/>
      <c r="G4" s="13" t="s">
        <v>185</v>
      </c>
      <c r="H4" s="65"/>
      <c r="I4" s="65"/>
      <c r="J4" s="65"/>
      <c r="K4" s="65"/>
      <c r="L4" s="65"/>
    </row>
    <row r="5" ht="19.5" customHeight="1" spans="1:15">
      <c r="A5" s="14" t="s">
        <v>53</v>
      </c>
      <c r="B5" s="12" t="s">
        <v>186</v>
      </c>
      <c r="C5" s="13" t="s">
        <v>187</v>
      </c>
      <c r="D5" s="65"/>
      <c r="E5" s="65"/>
      <c r="F5" s="22" t="s">
        <v>188</v>
      </c>
      <c r="G5" s="14" t="s">
        <v>53</v>
      </c>
      <c r="H5" s="12" t="s">
        <v>186</v>
      </c>
      <c r="I5" s="13" t="s">
        <v>187</v>
      </c>
      <c r="J5" s="65"/>
      <c r="K5" s="65"/>
      <c r="L5" s="22" t="s">
        <v>188</v>
      </c>
      <c r="M5" s="69"/>
      <c r="N5" s="69"/>
      <c r="O5" s="69"/>
    </row>
    <row r="6" ht="30" customHeight="1" spans="1:15">
      <c r="A6" s="14"/>
      <c r="B6" s="12"/>
      <c r="C6" s="22" t="s">
        <v>62</v>
      </c>
      <c r="D6" s="22" t="s">
        <v>189</v>
      </c>
      <c r="E6" s="22" t="s">
        <v>190</v>
      </c>
      <c r="F6" s="22"/>
      <c r="G6" s="14"/>
      <c r="H6" s="12"/>
      <c r="I6" s="22" t="s">
        <v>62</v>
      </c>
      <c r="J6" s="22" t="s">
        <v>189</v>
      </c>
      <c r="K6" s="22" t="s">
        <v>190</v>
      </c>
      <c r="L6" s="22"/>
      <c r="M6" s="70"/>
      <c r="N6" s="70" t="s">
        <v>191</v>
      </c>
      <c r="O6" s="70" t="s">
        <v>192</v>
      </c>
    </row>
    <row r="7" s="1" customFormat="1" ht="22.5" customHeight="1" spans="1:15">
      <c r="A7" s="66">
        <f>B7+C7+F7</f>
        <v>0</v>
      </c>
      <c r="B7" s="66">
        <v>0</v>
      </c>
      <c r="C7" s="66">
        <f>D7+E7</f>
        <v>0</v>
      </c>
      <c r="D7" s="66">
        <v>0</v>
      </c>
      <c r="E7" s="66">
        <v>0</v>
      </c>
      <c r="F7" s="66">
        <v>0</v>
      </c>
      <c r="G7" s="67">
        <f>H7+I7+L7</f>
        <v>0</v>
      </c>
      <c r="H7" s="67">
        <v>0</v>
      </c>
      <c r="I7" s="66">
        <f>J7+K7</f>
        <v>0</v>
      </c>
      <c r="J7" s="66">
        <v>0</v>
      </c>
      <c r="K7" s="66">
        <v>0</v>
      </c>
      <c r="L7" s="66">
        <v>0</v>
      </c>
      <c r="M7" s="71">
        <v>0</v>
      </c>
      <c r="N7" s="71">
        <v>0</v>
      </c>
      <c r="O7" s="71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193</v>
      </c>
    </row>
    <row r="2" ht="19.5" customHeight="1" spans="1:12">
      <c r="A2" s="7" t="s">
        <v>194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125</v>
      </c>
      <c r="F4" s="50" t="s">
        <v>108</v>
      </c>
      <c r="G4" s="50"/>
      <c r="H4" s="50"/>
      <c r="I4" s="56"/>
      <c r="J4" s="56"/>
      <c r="K4" s="56"/>
      <c r="L4" s="14" t="s">
        <v>109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126</v>
      </c>
      <c r="G5" s="52" t="s">
        <v>127</v>
      </c>
      <c r="H5" s="52" t="s">
        <v>128</v>
      </c>
      <c r="I5" s="52" t="s">
        <v>195</v>
      </c>
      <c r="J5" s="52" t="s">
        <v>196</v>
      </c>
      <c r="K5" s="52" t="s">
        <v>197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/>
      <c r="E7" s="44">
        <f>F7+L7</f>
        <v>0</v>
      </c>
      <c r="F7" s="44">
        <f>G7+H7</f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198</v>
      </c>
    </row>
    <row r="2" ht="19.5" customHeight="1" spans="1:12">
      <c r="A2" s="7" t="s">
        <v>199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125</v>
      </c>
      <c r="F4" s="50" t="s">
        <v>108</v>
      </c>
      <c r="G4" s="50"/>
      <c r="H4" s="50"/>
      <c r="I4" s="56"/>
      <c r="J4" s="56"/>
      <c r="K4" s="56"/>
      <c r="L4" s="14" t="s">
        <v>109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126</v>
      </c>
      <c r="G5" s="52" t="s">
        <v>127</v>
      </c>
      <c r="H5" s="52" t="s">
        <v>128</v>
      </c>
      <c r="I5" s="52" t="s">
        <v>195</v>
      </c>
      <c r="J5" s="52" t="s">
        <v>196</v>
      </c>
      <c r="K5" s="52" t="s">
        <v>197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showGridLines="0" workbookViewId="0">
      <pane ySplit="5" topLeftCell="A10" activePane="bottomLeft" state="frozen"/>
      <selection/>
      <selection pane="bottomLeft" activeCell="R4" sqref="R4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6" t="s">
        <v>200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201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202</v>
      </c>
      <c r="D4" s="14" t="s">
        <v>51</v>
      </c>
      <c r="E4" s="36"/>
      <c r="F4" s="31" t="s">
        <v>203</v>
      </c>
      <c r="G4" s="13" t="s">
        <v>53</v>
      </c>
      <c r="H4" s="13" t="s">
        <v>204</v>
      </c>
      <c r="I4" s="13"/>
      <c r="J4" s="14" t="s">
        <v>51</v>
      </c>
      <c r="K4" s="36"/>
      <c r="L4" s="31" t="s">
        <v>205</v>
      </c>
      <c r="M4" s="12" t="s">
        <v>206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135</v>
      </c>
      <c r="D5" s="14" t="s">
        <v>59</v>
      </c>
      <c r="E5" s="13" t="s">
        <v>60</v>
      </c>
      <c r="F5" s="12" t="s">
        <v>135</v>
      </c>
      <c r="G5" s="13"/>
      <c r="H5" s="22" t="s">
        <v>62</v>
      </c>
      <c r="I5" s="22" t="s">
        <v>113</v>
      </c>
      <c r="J5" s="12" t="s">
        <v>114</v>
      </c>
      <c r="K5" s="22" t="s">
        <v>115</v>
      </c>
      <c r="L5" s="12" t="s">
        <v>135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0" si="0">H6+L6+M6+N6+O6</f>
        <v>309.67</v>
      </c>
      <c r="H6" s="43">
        <f t="shared" ref="H6:H20" si="1">I6+J6+K6</f>
        <v>309.67</v>
      </c>
      <c r="I6" s="43" t="s">
        <v>207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138</v>
      </c>
      <c r="B7" s="16"/>
      <c r="C7" s="17" t="s">
        <v>139</v>
      </c>
      <c r="D7" s="40" t="s">
        <v>140</v>
      </c>
      <c r="E7" s="41"/>
      <c r="F7" s="42" t="s">
        <v>141</v>
      </c>
      <c r="G7" s="43">
        <f t="shared" si="0"/>
        <v>292.97</v>
      </c>
      <c r="H7" s="43">
        <f t="shared" si="1"/>
        <v>292.97</v>
      </c>
      <c r="I7" s="43" t="s">
        <v>136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138</v>
      </c>
      <c r="B8" s="16" t="s">
        <v>72</v>
      </c>
      <c r="C8" s="17" t="s">
        <v>142</v>
      </c>
      <c r="D8" s="40" t="s">
        <v>140</v>
      </c>
      <c r="E8" s="41" t="s">
        <v>72</v>
      </c>
      <c r="F8" s="42" t="s">
        <v>143</v>
      </c>
      <c r="G8" s="43">
        <f t="shared" si="0"/>
        <v>85.46</v>
      </c>
      <c r="H8" s="43">
        <f t="shared" si="1"/>
        <v>85.46</v>
      </c>
      <c r="I8" s="43" t="s">
        <v>144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138</v>
      </c>
      <c r="B9" s="16" t="s">
        <v>75</v>
      </c>
      <c r="C9" s="17" t="s">
        <v>145</v>
      </c>
      <c r="D9" s="40" t="s">
        <v>140</v>
      </c>
      <c r="E9" s="41" t="s">
        <v>72</v>
      </c>
      <c r="F9" s="42" t="s">
        <v>143</v>
      </c>
      <c r="G9" s="43">
        <f t="shared" si="0"/>
        <v>76.5</v>
      </c>
      <c r="H9" s="43">
        <f t="shared" si="1"/>
        <v>76.5</v>
      </c>
      <c r="I9" s="43" t="s">
        <v>146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138</v>
      </c>
      <c r="B10" s="16" t="s">
        <v>147</v>
      </c>
      <c r="C10" s="17" t="s">
        <v>148</v>
      </c>
      <c r="D10" s="40" t="s">
        <v>140</v>
      </c>
      <c r="E10" s="41" t="s">
        <v>72</v>
      </c>
      <c r="F10" s="42" t="s">
        <v>143</v>
      </c>
      <c r="G10" s="43">
        <f t="shared" si="0"/>
        <v>19.91</v>
      </c>
      <c r="H10" s="43">
        <f t="shared" si="1"/>
        <v>19.91</v>
      </c>
      <c r="I10" s="43" t="s">
        <v>149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138</v>
      </c>
      <c r="B11" s="16" t="s">
        <v>150</v>
      </c>
      <c r="C11" s="17" t="s">
        <v>151</v>
      </c>
      <c r="D11" s="40" t="s">
        <v>140</v>
      </c>
      <c r="E11" s="41" t="s">
        <v>72</v>
      </c>
      <c r="F11" s="42" t="s">
        <v>143</v>
      </c>
      <c r="G11" s="43">
        <f t="shared" si="0"/>
        <v>34.02</v>
      </c>
      <c r="H11" s="43">
        <f t="shared" si="1"/>
        <v>34.02</v>
      </c>
      <c r="I11" s="43" t="s">
        <v>152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138</v>
      </c>
      <c r="B12" s="16" t="s">
        <v>153</v>
      </c>
      <c r="C12" s="17" t="s">
        <v>154</v>
      </c>
      <c r="D12" s="40" t="s">
        <v>140</v>
      </c>
      <c r="E12" s="41" t="s">
        <v>75</v>
      </c>
      <c r="F12" s="42" t="s">
        <v>155</v>
      </c>
      <c r="G12" s="43">
        <f t="shared" si="0"/>
        <v>26.61</v>
      </c>
      <c r="H12" s="43">
        <f t="shared" si="1"/>
        <v>26.61</v>
      </c>
      <c r="I12" s="43" t="s">
        <v>156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138</v>
      </c>
      <c r="B13" s="16" t="s">
        <v>157</v>
      </c>
      <c r="C13" s="17" t="s">
        <v>158</v>
      </c>
      <c r="D13" s="40" t="s">
        <v>140</v>
      </c>
      <c r="E13" s="41" t="s">
        <v>75</v>
      </c>
      <c r="F13" s="42" t="s">
        <v>155</v>
      </c>
      <c r="G13" s="43">
        <f t="shared" si="0"/>
        <v>13.31</v>
      </c>
      <c r="H13" s="43">
        <f t="shared" si="1"/>
        <v>13.31</v>
      </c>
      <c r="I13" s="43" t="s">
        <v>159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138</v>
      </c>
      <c r="B14" s="16" t="s">
        <v>160</v>
      </c>
      <c r="C14" s="17" t="s">
        <v>161</v>
      </c>
      <c r="D14" s="40" t="s">
        <v>140</v>
      </c>
      <c r="E14" s="41" t="s">
        <v>75</v>
      </c>
      <c r="F14" s="42" t="s">
        <v>155</v>
      </c>
      <c r="G14" s="43">
        <f t="shared" si="0"/>
        <v>12.14</v>
      </c>
      <c r="H14" s="43">
        <f t="shared" si="1"/>
        <v>12.14</v>
      </c>
      <c r="I14" s="43" t="s">
        <v>162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138</v>
      </c>
      <c r="B15" s="16" t="s">
        <v>163</v>
      </c>
      <c r="C15" s="17" t="s">
        <v>164</v>
      </c>
      <c r="D15" s="40" t="s">
        <v>140</v>
      </c>
      <c r="E15" s="41" t="s">
        <v>75</v>
      </c>
      <c r="F15" s="42" t="s">
        <v>155</v>
      </c>
      <c r="G15" s="43">
        <f t="shared" si="0"/>
        <v>0.97</v>
      </c>
      <c r="H15" s="43">
        <f t="shared" si="1"/>
        <v>0.97</v>
      </c>
      <c r="I15" s="43" t="s">
        <v>165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138</v>
      </c>
      <c r="B16" s="16" t="s">
        <v>166</v>
      </c>
      <c r="C16" s="17" t="s">
        <v>167</v>
      </c>
      <c r="D16" s="40" t="s">
        <v>140</v>
      </c>
      <c r="E16" s="41" t="s">
        <v>147</v>
      </c>
      <c r="F16" s="42" t="s">
        <v>167</v>
      </c>
      <c r="G16" s="43">
        <f t="shared" si="0"/>
        <v>24.05</v>
      </c>
      <c r="H16" s="43">
        <f t="shared" si="1"/>
        <v>24.05</v>
      </c>
      <c r="I16" s="43" t="s">
        <v>168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169</v>
      </c>
      <c r="B17" s="16"/>
      <c r="C17" s="17" t="s">
        <v>170</v>
      </c>
      <c r="D17" s="40" t="s">
        <v>171</v>
      </c>
      <c r="E17" s="41"/>
      <c r="F17" s="42" t="s">
        <v>172</v>
      </c>
      <c r="G17" s="43">
        <f t="shared" si="0"/>
        <v>16.7</v>
      </c>
      <c r="H17" s="43">
        <f t="shared" si="1"/>
        <v>16.7</v>
      </c>
      <c r="I17" s="43" t="s">
        <v>137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169</v>
      </c>
      <c r="B18" s="16" t="s">
        <v>72</v>
      </c>
      <c r="C18" s="17" t="s">
        <v>173</v>
      </c>
      <c r="D18" s="40" t="s">
        <v>171</v>
      </c>
      <c r="E18" s="41" t="s">
        <v>72</v>
      </c>
      <c r="F18" s="42" t="s">
        <v>174</v>
      </c>
      <c r="G18" s="43">
        <f t="shared" si="0"/>
        <v>2.94</v>
      </c>
      <c r="H18" s="43">
        <f t="shared" si="1"/>
        <v>2.94</v>
      </c>
      <c r="I18" s="43" t="s">
        <v>175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169</v>
      </c>
      <c r="B19" s="16" t="s">
        <v>176</v>
      </c>
      <c r="C19" s="17" t="s">
        <v>177</v>
      </c>
      <c r="D19" s="40" t="s">
        <v>171</v>
      </c>
      <c r="E19" s="41" t="s">
        <v>72</v>
      </c>
      <c r="F19" s="42" t="s">
        <v>174</v>
      </c>
      <c r="G19" s="43">
        <f t="shared" si="0"/>
        <v>4.08</v>
      </c>
      <c r="H19" s="43">
        <f t="shared" si="1"/>
        <v>4.08</v>
      </c>
      <c r="I19" s="43" t="s">
        <v>178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169</v>
      </c>
      <c r="B20" s="16" t="s">
        <v>179</v>
      </c>
      <c r="C20" s="17" t="s">
        <v>180</v>
      </c>
      <c r="D20" s="40" t="s">
        <v>171</v>
      </c>
      <c r="E20" s="41" t="s">
        <v>72</v>
      </c>
      <c r="F20" s="42" t="s">
        <v>174</v>
      </c>
      <c r="G20" s="43">
        <f t="shared" si="0"/>
        <v>9.68</v>
      </c>
      <c r="H20" s="43">
        <f t="shared" si="1"/>
        <v>9.68</v>
      </c>
      <c r="I20" s="43" t="s">
        <v>181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tabSelected="1" workbookViewId="0">
      <pane ySplit="5" topLeftCell="A6" activePane="bottomLeft" state="frozen"/>
      <selection/>
      <selection pane="bottomLeft" activeCell="I22" sqref="I22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6" t="s">
        <v>208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209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210</v>
      </c>
      <c r="B4" s="14" t="s">
        <v>211</v>
      </c>
      <c r="C4" s="31" t="s">
        <v>212</v>
      </c>
      <c r="D4" s="12" t="s">
        <v>132</v>
      </c>
      <c r="E4" s="13" t="s">
        <v>53</v>
      </c>
      <c r="F4" s="13" t="s">
        <v>204</v>
      </c>
      <c r="G4" s="13"/>
      <c r="H4" s="14" t="s">
        <v>51</v>
      </c>
      <c r="I4" s="36"/>
      <c r="J4" s="31" t="s">
        <v>205</v>
      </c>
      <c r="K4" s="12" t="s">
        <v>206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135</v>
      </c>
      <c r="D5" s="31"/>
      <c r="E5" s="13"/>
      <c r="F5" s="22" t="s">
        <v>62</v>
      </c>
      <c r="G5" s="22" t="s">
        <v>113</v>
      </c>
      <c r="H5" s="12" t="s">
        <v>114</v>
      </c>
      <c r="I5" s="22" t="s">
        <v>115</v>
      </c>
      <c r="J5" s="12" t="s">
        <v>135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 t="s">
        <v>66</v>
      </c>
      <c r="C6" s="17"/>
      <c r="D6" s="34"/>
      <c r="E6" s="23">
        <v>390</v>
      </c>
      <c r="F6" s="23">
        <v>390</v>
      </c>
      <c r="G6" s="23">
        <v>390</v>
      </c>
      <c r="H6" s="23">
        <v>0</v>
      </c>
      <c r="I6" s="23">
        <v>0</v>
      </c>
      <c r="J6" s="18">
        <v>0</v>
      </c>
      <c r="K6" s="18">
        <v>0</v>
      </c>
      <c r="L6" s="23">
        <v>0</v>
      </c>
      <c r="M6" s="23">
        <v>0</v>
      </c>
      <c r="N6" s="38">
        <f>A6</f>
        <v>0</v>
      </c>
    </row>
    <row r="7" ht="20.25" customHeight="1" spans="1:14">
      <c r="A7" s="33" t="s">
        <v>213</v>
      </c>
      <c r="B7" s="17" t="s">
        <v>214</v>
      </c>
      <c r="C7" s="17" t="s">
        <v>215</v>
      </c>
      <c r="D7" s="34"/>
      <c r="E7" s="23">
        <f>F7+J7+K7+L7+M7</f>
        <v>30</v>
      </c>
      <c r="F7" s="23">
        <f>G7+H7+I7</f>
        <v>30</v>
      </c>
      <c r="G7" s="23">
        <v>30</v>
      </c>
      <c r="H7" s="23">
        <v>0</v>
      </c>
      <c r="I7" s="23">
        <v>0</v>
      </c>
      <c r="J7" s="18">
        <v>0</v>
      </c>
      <c r="K7" s="18">
        <v>0</v>
      </c>
      <c r="L7" s="23">
        <v>0</v>
      </c>
      <c r="M7" s="23">
        <v>0</v>
      </c>
      <c r="N7" s="38" t="str">
        <f>A7</f>
        <v>37040524002205040009K</v>
      </c>
    </row>
    <row r="8" ht="20.25" customHeight="1" spans="1:14">
      <c r="A8" s="33" t="s">
        <v>216</v>
      </c>
      <c r="B8" s="17" t="s">
        <v>217</v>
      </c>
      <c r="C8" s="17" t="s">
        <v>215</v>
      </c>
      <c r="D8" s="34"/>
      <c r="E8" s="23">
        <f>F8+J8+K8+L8+M8</f>
        <v>300</v>
      </c>
      <c r="F8" s="23">
        <f>G8+H8+I8</f>
        <v>300</v>
      </c>
      <c r="G8" s="23">
        <v>300</v>
      </c>
      <c r="H8" s="23">
        <v>0</v>
      </c>
      <c r="I8" s="23">
        <v>0</v>
      </c>
      <c r="J8" s="18">
        <v>0</v>
      </c>
      <c r="K8" s="18">
        <v>0</v>
      </c>
      <c r="L8" s="23">
        <v>0</v>
      </c>
      <c r="M8" s="23">
        <v>0</v>
      </c>
      <c r="N8" s="38" t="str">
        <f>A8</f>
        <v>37040524002205040012B</v>
      </c>
    </row>
    <row r="9" ht="20.25" customHeight="1" spans="1:14">
      <c r="A9" s="33" t="s">
        <v>218</v>
      </c>
      <c r="B9" s="17" t="s">
        <v>219</v>
      </c>
      <c r="C9" s="17" t="s">
        <v>215</v>
      </c>
      <c r="D9" s="34"/>
      <c r="E9" s="23">
        <f>F9+J9+K9+L9+M9</f>
        <v>10</v>
      </c>
      <c r="F9" s="23">
        <f>G9+H9+I9</f>
        <v>10</v>
      </c>
      <c r="G9" s="23">
        <v>10</v>
      </c>
      <c r="H9" s="23">
        <v>0</v>
      </c>
      <c r="I9" s="23">
        <v>0</v>
      </c>
      <c r="J9" s="18">
        <v>0</v>
      </c>
      <c r="K9" s="18">
        <v>0</v>
      </c>
      <c r="L9" s="23">
        <v>0</v>
      </c>
      <c r="M9" s="23">
        <v>0</v>
      </c>
      <c r="N9" s="38" t="str">
        <f>A9</f>
        <v>37040524002205040013A</v>
      </c>
    </row>
    <row r="10" ht="20.25" customHeight="1" spans="1:14">
      <c r="A10" s="33" t="s">
        <v>220</v>
      </c>
      <c r="B10" s="17" t="s">
        <v>221</v>
      </c>
      <c r="C10" s="17" t="s">
        <v>222</v>
      </c>
      <c r="D10" s="34"/>
      <c r="E10" s="23">
        <f>F10+J10+K10+L10+M10</f>
        <v>50</v>
      </c>
      <c r="F10" s="23">
        <f>G10+H10+I10</f>
        <v>50</v>
      </c>
      <c r="G10" s="23">
        <v>50</v>
      </c>
      <c r="H10" s="23">
        <v>0</v>
      </c>
      <c r="I10" s="23">
        <v>0</v>
      </c>
      <c r="J10" s="18">
        <v>0</v>
      </c>
      <c r="K10" s="18">
        <v>0</v>
      </c>
      <c r="L10" s="23">
        <v>0</v>
      </c>
      <c r="M10" s="23">
        <v>0</v>
      </c>
      <c r="N10" s="38" t="str">
        <f>A10</f>
        <v>370405241992050400023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9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223</v>
      </c>
    </row>
    <row r="2" ht="19.5" customHeight="1" spans="1:14">
      <c r="A2" s="7" t="s">
        <v>224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225</v>
      </c>
      <c r="G4" s="14"/>
      <c r="H4" s="14"/>
      <c r="I4" s="14"/>
      <c r="J4" s="14"/>
      <c r="K4" s="14"/>
      <c r="L4" s="14"/>
      <c r="M4" s="14"/>
      <c r="N4" s="14"/>
      <c r="O4" s="13" t="s">
        <v>226</v>
      </c>
      <c r="P4" s="13" t="s">
        <v>227</v>
      </c>
      <c r="Q4" s="13" t="s">
        <v>228</v>
      </c>
      <c r="R4" s="13" t="s">
        <v>229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204</v>
      </c>
      <c r="H5" s="14"/>
      <c r="I5" s="14"/>
      <c r="J5" s="14"/>
      <c r="K5" s="12" t="s">
        <v>205</v>
      </c>
      <c r="L5" s="12" t="s">
        <v>206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113</v>
      </c>
      <c r="I6" s="21" t="s">
        <v>114</v>
      </c>
      <c r="J6" s="22" t="s">
        <v>115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画画的小姐姐</cp:lastModifiedBy>
  <dcterms:created xsi:type="dcterms:W3CDTF">2024-03-06T07:20:00Z</dcterms:created>
  <dcterms:modified xsi:type="dcterms:W3CDTF">2024-03-06T08:02:21Z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3E3229971C1F4D3DAC00778D1239D9A9_12</vt:lpwstr>
  </property>
  <property fmtid="{D5CDD505-2E9C-101B-9397-08002B2CF9AE}" pid="3" name="KSOProductBuildVer">
    <vt:lpwstr>2052-12.1.0.16388</vt:lpwstr>
  </property>
</Properties>
</file>