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firstSheet="7" activeTab="12"/>
  </bookViews>
  <sheets>
    <sheet name="300-预算公开-封面" sheetId="1" r:id="rId1"/>
    <sheet name="301-预算公开-收支预算总表" sheetId="2" r:id="rId2"/>
    <sheet name="302-预算公开-收入预算总表" sheetId="3" r:id="rId3"/>
    <sheet name="303-预算公开-支出预算总表" sheetId="4" r:id="rId4"/>
    <sheet name="304-预算公开-财政拨款收支预算表" sheetId="5" r:id="rId5"/>
    <sheet name="305-预算公开-一般公共预算支出表" sheetId="6" r:id="rId6"/>
    <sheet name="306-预算公开-一般公共预算基本支出预算表" sheetId="7" r:id="rId7"/>
    <sheet name="307-预算公开-一般公共预算“三公”经费支出预算表" sheetId="8" r:id="rId8"/>
    <sheet name="308-预算公开-政府性基金支出预算表" sheetId="9" r:id="rId9"/>
    <sheet name="310-预算公开-国有资本经营预算支出表" sheetId="10" r:id="rId10"/>
    <sheet name="311-预算公开-基本支出预算表" sheetId="11" r:id="rId11"/>
    <sheet name="312-预算公开-项目支出预算表" sheetId="12" r:id="rId12"/>
    <sheet name="313-预算公开-政府采购预算表" sheetId="13" r:id="rId13"/>
  </sheets>
  <definedNames/>
  <calcPr calcId="144525"/>
</workbook>
</file>

<file path=xl/sharedStrings.xml><?xml version="1.0" encoding="utf-8"?>
<sst xmlns="http://schemas.openxmlformats.org/spreadsheetml/2006/main" count="740" uniqueCount="249">
  <si>
    <t>2024年部门预算</t>
  </si>
  <si>
    <t>公开表1</t>
  </si>
  <si>
    <t xml:space="preserve"> 收支总体情况表</t>
  </si>
  <si>
    <t>部门（单位）：台儿庄区融媒体中心机关</t>
  </si>
  <si>
    <t>单位：万元</t>
  </si>
  <si>
    <t>收  入</t>
  </si>
  <si>
    <t>支  出</t>
  </si>
  <si>
    <t>项目</t>
  </si>
  <si>
    <t>预算数</t>
  </si>
  <si>
    <t>一、财政拨款</t>
  </si>
  <si>
    <t>一、一般公共服务支出</t>
  </si>
  <si>
    <t xml:space="preserve">    一般公共预算拨款收入</t>
  </si>
  <si>
    <t>二、外交支出</t>
  </si>
  <si>
    <t xml:space="preserve">    政府性基金预算拨款收入</t>
  </si>
  <si>
    <t>三、公共安全支出</t>
  </si>
  <si>
    <t xml:space="preserve">    国有资本经营预算拨款收入</t>
  </si>
  <si>
    <t>四、教育支出</t>
  </si>
  <si>
    <t>二、财政专户管理资金收入</t>
  </si>
  <si>
    <t>五、科学技术支出</t>
  </si>
  <si>
    <t>三、事业收入（不含教育收费）</t>
  </si>
  <si>
    <t>六、文化旅游体育与传媒支出</t>
  </si>
  <si>
    <t>四、事业单位经营收入</t>
  </si>
  <si>
    <t>七、社会保障和就业支出</t>
  </si>
  <si>
    <t>五、其他收入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</si>
  <si>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</si>
  <si>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</si>
  <si>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</si>
  <si>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</si>
  <si>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</si>
  <si>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</si>
  <si>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</si>
  <si>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</si>
  <si>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</si>
  <si>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</si>
  <si>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</si>
  <si>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</si>
  <si>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</si>
  <si>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</si>
  <si>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本 年 收 入 合 计</t>
  </si>
  <si>
    <t>本 年 支 出 合 计</t>
  </si>
  <si>
    <t>上级补助收入</t>
  </si>
  <si>
    <t>附属单位上缴收入</t>
  </si>
  <si>
    <t>对附属单位补助支出</t>
  </si>
  <si>
    <t>使用非财政拨款结余</t>
  </si>
  <si>
    <t>上缴上级支出</t>
  </si>
  <si>
    <t>上年结转</t>
  </si>
  <si>
    <t>结转下年</t>
  </si>
  <si>
    <t>收 入 总 计</t>
  </si>
  <si>
    <t>支 出 总 计</t>
  </si>
  <si>
    <t>公开表2</t>
  </si>
  <si>
    <t>收入总体情况表</t>
  </si>
  <si>
    <t>科目编码</t>
  </si>
  <si>
    <t>科目名称</t>
  </si>
  <si>
    <t>合计</t>
  </si>
  <si>
    <t>财政拨款收入</t>
  </si>
  <si>
    <t>财政专户管理资金收入</t>
  </si>
  <si>
    <t>事业收入（不含教育收费）</t>
  </si>
  <si>
    <t>事业单位经营收入</t>
  </si>
  <si>
    <t>其他收入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</si>
  <si>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</si>
  <si>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</si>
  <si>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</si>
  <si>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</si>
  <si>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</si>
  <si>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</si>
  <si>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</si>
  <si>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合　计</t>
  </si>
  <si>
    <t>207</t>
  </si>
  <si>
    <t>文化旅游体育与传媒支出</t>
  </si>
  <si>
    <t>08</t>
  </si>
  <si>
    <t>　广播电视</t>
  </si>
  <si>
    <t>20708</t>
  </si>
  <si>
    <t>01</t>
  </si>
  <si>
    <t>　　行政运行</t>
  </si>
  <si>
    <t>2070801</t>
  </si>
  <si>
    <t>02</t>
  </si>
  <si>
    <t>　　一般行政管理事务</t>
  </si>
  <si>
    <t>2070802</t>
  </si>
  <si>
    <t>07</t>
  </si>
  <si>
    <t>　　传输发射</t>
  </si>
  <si>
    <t>2070807</t>
  </si>
  <si>
    <t>99</t>
  </si>
  <si>
    <t>　其他文化旅游体育与传媒支出</t>
  </si>
  <si>
    <t>20799</t>
  </si>
  <si>
    <t>　　其他文化旅游体育与传媒支出</t>
  </si>
  <si>
    <t>2079999</t>
  </si>
  <si>
    <t>208</t>
  </si>
  <si>
    <t>社会保障和就业支出</t>
  </si>
  <si>
    <t>05</t>
  </si>
  <si>
    <t>　行政事业单位养老支出</t>
  </si>
  <si>
    <t>20805</t>
  </si>
  <si>
    <t>　　机关事业单位基本养老保险缴费支出</t>
  </si>
  <si>
    <t>2080505</t>
  </si>
  <si>
    <t>06</t>
  </si>
  <si>
    <t>　　机关事业单位职业年金缴费支出</t>
  </si>
  <si>
    <t>2080506</t>
  </si>
  <si>
    <t>　其他社会保障和就业支出</t>
  </si>
  <si>
    <t>20899</t>
  </si>
  <si>
    <t>　　其他社会保障和就业支出</t>
  </si>
  <si>
    <t>2089999</t>
  </si>
  <si>
    <t>210</t>
  </si>
  <si>
    <t>卫生健康支出</t>
  </si>
  <si>
    <t>11</t>
  </si>
  <si>
    <t>　行政事业单位医疗</t>
  </si>
  <si>
    <t>21011</t>
  </si>
  <si>
    <t>　　行政单位医疗</t>
  </si>
  <si>
    <t>2101101</t>
  </si>
  <si>
    <t>221</t>
  </si>
  <si>
    <t>住房保障支出</t>
  </si>
  <si>
    <t>　住房改革支出</t>
  </si>
  <si>
    <t>22102</t>
  </si>
  <si>
    <t>　　住房公积金</t>
  </si>
  <si>
    <t>2210201</t>
  </si>
  <si>
    <t>公开表3</t>
  </si>
  <si>
    <t>支出总体情况表</t>
  </si>
  <si>
    <t>基本支出</t>
  </si>
  <si>
    <t>项目支出</t>
  </si>
  <si>
    <t>公开表4</t>
  </si>
  <si>
    <t>财政拨款收支总体情况表</t>
  </si>
  <si>
    <t>总计</t>
  </si>
  <si>
    <t>一般公共预算</t>
  </si>
  <si>
    <t>政府性基金预算</t>
  </si>
  <si>
    <t>国有资本经营预算</t>
  </si>
  <si>
    <t>一、一般公共预算拨款收入</t>
  </si>
  <si>
    <t>二、政府性基金预算拨款收入</t>
  </si>
  <si>
    <t>三、国有资本经营预算拨款收入</t>
  </si>
  <si>
    <t xml:space="preserve">     本  年  收  入  合  计</t>
  </si>
  <si>
    <t xml:space="preserve">    本  年  支  出  合  计</t>
  </si>
  <si>
    <t>其中：一般公共预算拨款结转</t>
  </si>
  <si>
    <t xml:space="preserve">      政府性基金预算拨款结转</t>
  </si>
  <si>
    <t xml:space="preserve">      国有资本经营预算拨款结转</t>
  </si>
  <si>
    <t xml:space="preserve">    收  入  总  计</t>
  </si>
  <si>
    <t xml:space="preserve">    支  出  总  计</t>
  </si>
  <si>
    <t>公开表5</t>
  </si>
  <si>
    <t>一般公共预算支出情况表</t>
  </si>
  <si>
    <t>合  计</t>
  </si>
  <si>
    <t>小  计</t>
  </si>
  <si>
    <t>人员支出</t>
  </si>
  <si>
    <t>日常公用支出</t>
  </si>
  <si>
    <t>公开表6</t>
  </si>
  <si>
    <t>一般公共预算基本支出情况表</t>
  </si>
  <si>
    <t>部门预算支出经济分类科目名称</t>
  </si>
  <si>
    <t>预算单位</t>
  </si>
  <si>
    <t>政府预算支出经济分类科目名称</t>
  </si>
  <si>
    <t>基本支出预算</t>
  </si>
  <si>
    <t>单位名称（科目名称）</t>
  </si>
  <si>
    <t>707.65</t>
  </si>
  <si>
    <t>25.99</t>
  </si>
  <si>
    <t>301</t>
  </si>
  <si>
    <t>工资福利支出</t>
  </si>
  <si>
    <t>505</t>
  </si>
  <si>
    <t>对事业单位经常性补助</t>
  </si>
  <si>
    <t>694.91</t>
  </si>
  <si>
    <t>　基本工资</t>
  </si>
  <si>
    <t>　工资福利支出</t>
  </si>
  <si>
    <t>224.42</t>
  </si>
  <si>
    <t>　津贴补贴</t>
  </si>
  <si>
    <t>88.69</t>
  </si>
  <si>
    <t>03</t>
  </si>
  <si>
    <t>　奖金</t>
  </si>
  <si>
    <t>47.96</t>
  </si>
  <si>
    <t>　绩效工资</t>
  </si>
  <si>
    <t>142.62</t>
  </si>
  <si>
    <t>　机关事业单位基本养老保险缴费</t>
  </si>
  <si>
    <t>65.36</t>
  </si>
  <si>
    <t>09</t>
  </si>
  <si>
    <t>　职业年金缴费</t>
  </si>
  <si>
    <t>32.68</t>
  </si>
  <si>
    <t>10</t>
  </si>
  <si>
    <t>　职工基本医疗保险缴费</t>
  </si>
  <si>
    <t>29.82</t>
  </si>
  <si>
    <t>12</t>
  </si>
  <si>
    <t>　其他社会保障缴费</t>
  </si>
  <si>
    <t>3.68</t>
  </si>
  <si>
    <t>13</t>
  </si>
  <si>
    <t>　住房公积金</t>
  </si>
  <si>
    <t>59.66</t>
  </si>
  <si>
    <t>　其他工资福利支出</t>
  </si>
  <si>
    <t>0.02</t>
  </si>
  <si>
    <t>302</t>
  </si>
  <si>
    <t>商品和服务支出</t>
  </si>
  <si>
    <t>　办公费</t>
  </si>
  <si>
    <t>　商品和服务支出</t>
  </si>
  <si>
    <t>6.58</t>
  </si>
  <si>
    <t>28</t>
  </si>
  <si>
    <t>　工会经费</t>
  </si>
  <si>
    <t>9.75</t>
  </si>
  <si>
    <t>39</t>
  </si>
  <si>
    <t>　其他交通费用</t>
  </si>
  <si>
    <t>9.66</t>
  </si>
  <si>
    <t>303</t>
  </si>
  <si>
    <t>对个人和家庭补助</t>
  </si>
  <si>
    <t>509</t>
  </si>
  <si>
    <t>对个人和家庭的补助</t>
  </si>
  <si>
    <t>12.74</t>
  </si>
  <si>
    <t>　生活补助</t>
  </si>
  <si>
    <t>　社会福利和救助</t>
  </si>
  <si>
    <t>8.97</t>
  </si>
  <si>
    <t>　奖励金</t>
  </si>
  <si>
    <t>3.77</t>
  </si>
  <si>
    <t>公开表7</t>
  </si>
  <si>
    <t>一般公共预算“三公”经费支出情况表</t>
  </si>
  <si>
    <t>2023年预算数</t>
  </si>
  <si>
    <t>2024年预算数</t>
  </si>
  <si>
    <t>因公出国（境）经费</t>
  </si>
  <si>
    <t>公务用车购置及运行维护费</t>
  </si>
  <si>
    <t>公务接待费</t>
  </si>
  <si>
    <t>公务用车购置经费</t>
  </si>
  <si>
    <t>公务用车运行维护费</t>
  </si>
  <si>
    <t>上级转移支付（政府性基金）</t>
  </si>
  <si>
    <t>国有资本经营收入</t>
  </si>
  <si>
    <t>公开表8</t>
  </si>
  <si>
    <t>政府性基金预算支出情况表</t>
  </si>
  <si>
    <t>商品和服务支出（人员定额）</t>
  </si>
  <si>
    <t>商品和服务支出（实物定额）</t>
  </si>
  <si>
    <t>商品和服务支出（实物非定额）</t>
  </si>
  <si>
    <t>公开表9</t>
  </si>
  <si>
    <t>国有资本经营预算支出情况表</t>
  </si>
  <si>
    <t>公开表10</t>
  </si>
  <si>
    <t>基本支出预算情况表</t>
  </si>
  <si>
    <t>部门预算支出经济分类科目</t>
  </si>
  <si>
    <t>政府预算支出经济分类科目</t>
  </si>
  <si>
    <t>财政拨款</t>
  </si>
  <si>
    <t>财政专户管理资金</t>
  </si>
  <si>
    <t>单位资金</t>
  </si>
  <si>
    <t>733.64</t>
  </si>
  <si>
    <t>公开表11</t>
  </si>
  <si>
    <t>项目支出预算情况表</t>
  </si>
  <si>
    <t>项目编码</t>
  </si>
  <si>
    <t>项目名称</t>
  </si>
  <si>
    <t>项目类别</t>
  </si>
  <si>
    <t>37040523152511030005K</t>
  </si>
  <si>
    <t>2023年中央补助地方公共文化服务体系建设资金</t>
  </si>
  <si>
    <t>特定目标类</t>
  </si>
  <si>
    <t>37040523P19011710002Q</t>
  </si>
  <si>
    <t>37040524002201030004G</t>
  </si>
  <si>
    <t>2024年《台儿庄周讯》印刷费</t>
  </si>
  <si>
    <t>其他运转类</t>
  </si>
  <si>
    <t>37040524002201030005Q</t>
  </si>
  <si>
    <t>2024年融媒体建设资金</t>
  </si>
  <si>
    <t>3704052400F801030002U</t>
  </si>
  <si>
    <t>2024退休人员经费</t>
  </si>
  <si>
    <t>公开表12</t>
  </si>
  <si>
    <t>政府采购预算表</t>
  </si>
  <si>
    <t>资     金     来     源</t>
  </si>
  <si>
    <t>货物</t>
  </si>
  <si>
    <t>服务</t>
  </si>
  <si>
    <t>工程</t>
  </si>
  <si>
    <t>功能科目</t>
  </si>
</sst>
</file>

<file path=xl/styles.xml><?xml version="1.0" encoding="utf-8"?>
<styleSheet xmlns="http://schemas.openxmlformats.org/spreadsheetml/2006/main">
  <numFmts count="8">
    <numFmt numFmtId="176" formatCode="#,##0.00;\ \-#,##0.00;\ &quot;&quot;??;@"/>
    <numFmt numFmtId="177" formatCode="#,##0.00;\-#,##0.00;&quot;&quot;??;@"/>
    <numFmt numFmtId="44" formatCode="_ &quot;￥&quot;* #,##0.00_ ;_ &quot;￥&quot;* \-#,##0.00_ ;_ &quot;￥&quot;* &quot;-&quot;??_ ;_ @_ "/>
    <numFmt numFmtId="178" formatCode="\ #,##0.00;\ \-#,##0.00;\ &quot;&quot;??;@"/>
    <numFmt numFmtId="41" formatCode="_ * #,##0_ ;_ * \-#,##0_ ;_ * &quot;-&quot;_ ;_ @_ "/>
    <numFmt numFmtId="42" formatCode="_ &quot;￥&quot;* #,##0_ ;_ &quot;￥&quot;* \-#,##0_ ;_ &quot;￥&quot;* &quot;-&quot;_ ;_ @_ "/>
    <numFmt numFmtId="179" formatCode="#,##0.00_ ;\-#,##0.00;;"/>
    <numFmt numFmtId="43" formatCode="_ * #,##0.00_ ;_ * \-#,##0.00_ ;_ * &quot;-&quot;??_ ;_ @_ "/>
  </numFmts>
  <fonts count="36"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宋体"/>
      <family val="2"/>
    </font>
    <font>
      <sz val="9"/>
      <name val="宋体"/>
      <family val="2"/>
    </font>
    <font>
      <sz val="10"/>
      <color rgb="FF000000"/>
      <name val="宋体"/>
      <family val="2"/>
    </font>
    <font>
      <b/>
      <sz val="21"/>
      <color rgb="FF000000"/>
      <name val="宋体"/>
      <family val="2"/>
    </font>
    <font>
      <b/>
      <sz val="14"/>
      <color rgb="FF000000"/>
      <name val="黑体"/>
      <family val="2"/>
    </font>
    <font>
      <sz val="9"/>
      <color rgb="FF000000"/>
      <name val="宋体"/>
      <family val="2"/>
    </font>
    <font>
      <sz val="10"/>
      <name val="宋体"/>
      <family val="2"/>
    </font>
    <font>
      <sz val="8"/>
      <color rgb="FF000000"/>
      <name val="宋体"/>
      <family val="2"/>
    </font>
    <font>
      <b/>
      <sz val="14"/>
      <name val="黑体"/>
      <family val="2"/>
    </font>
    <font>
      <sz val="11"/>
      <color indexed="63"/>
      <name val="Calibri"/>
      <family val="2"/>
    </font>
    <font>
      <sz val="14"/>
      <name val="黑体"/>
      <family val="2"/>
    </font>
    <font>
      <sz val="14"/>
      <color rgb="FF000000"/>
      <name val="黑体"/>
      <family val="2"/>
    </font>
    <font>
      <b/>
      <sz val="8"/>
      <color rgb="FF000000"/>
      <name val="黑体"/>
      <family val="2"/>
    </font>
    <font>
      <b/>
      <sz val="28"/>
      <name val="宋体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7" fillId="0" borderId="0" applyFont="0" applyFill="0" applyBorder="0" applyProtection="0">
      <alignment/>
    </xf>
    <xf numFmtId="0" fontId="17" fillId="2" borderId="0" applyNumberFormat="0" applyBorder="0" applyProtection="0">
      <alignment/>
    </xf>
    <xf numFmtId="0" fontId="27" fillId="3" borderId="1" applyNumberFormat="0" applyProtection="0">
      <alignment/>
    </xf>
    <xf numFmtId="44" fontId="17" fillId="0" borderId="0" applyFont="0" applyFill="0" applyBorder="0" applyProtection="0">
      <alignment/>
    </xf>
    <xf numFmtId="41" fontId="17" fillId="0" borderId="0" applyFont="0" applyFill="0" applyBorder="0" applyProtection="0">
      <alignment/>
    </xf>
    <xf numFmtId="0" fontId="17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17" fillId="0" borderId="0" applyFont="0" applyFill="0" applyBorder="0" applyProtection="0">
      <alignment/>
    </xf>
    <xf numFmtId="0" fontId="25" fillId="6" borderId="0" applyNumberFormat="0" applyBorder="0" applyProtection="0">
      <alignment/>
    </xf>
    <xf numFmtId="0" fontId="29" fillId="0" borderId="0">
      <alignment vertical="top"/>
      <protection/>
    </xf>
    <xf numFmtId="9" fontId="17" fillId="0" borderId="0" applyFont="0" applyFill="0" applyBorder="0" applyProtection="0">
      <alignment/>
    </xf>
    <xf numFmtId="0" fontId="20" fillId="0" borderId="0">
      <alignment vertical="top"/>
      <protection/>
    </xf>
    <xf numFmtId="0" fontId="17" fillId="7" borderId="2" applyNumberFormat="0" applyFont="0" applyProtection="0">
      <alignment/>
    </xf>
    <xf numFmtId="0" fontId="25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25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25" fillId="10" borderId="0" applyNumberFormat="0" applyBorder="0" applyProtection="0">
      <alignment/>
    </xf>
    <xf numFmtId="0" fontId="34" fillId="11" borderId="5" applyNumberFormat="0" applyProtection="0">
      <alignment/>
    </xf>
    <xf numFmtId="0" fontId="35" fillId="11" borderId="1" applyNumberFormat="0" applyProtection="0">
      <alignment/>
    </xf>
    <xf numFmtId="0" fontId="30" fillId="12" borderId="6" applyNumberFormat="0" applyProtection="0">
      <alignment/>
    </xf>
    <xf numFmtId="0" fontId="17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17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14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7" fillId="33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left" vertical="center" wrapText="1" shrinkToFit="1"/>
    </xf>
    <xf numFmtId="178" fontId="9" fillId="0" borderId="10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right" wrapText="1"/>
    </xf>
    <xf numFmtId="0" fontId="7" fillId="0" borderId="9" xfId="0" applyNumberFormat="1" applyFont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3" fillId="33" borderId="9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49" fontId="9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shrinkToFit="1"/>
    </xf>
    <xf numFmtId="179" fontId="2" fillId="0" borderId="10" xfId="0" applyNumberFormat="1" applyFont="1" applyBorder="1" applyAlignment="1">
      <alignment horizontal="right" vertical="center" shrinkToFit="1"/>
    </xf>
    <xf numFmtId="179" fontId="9" fillId="0" borderId="10" xfId="0" applyNumberFormat="1" applyFont="1" applyBorder="1" applyAlignment="1">
      <alignment horizontal="right" vertical="center" shrinkToFit="1"/>
    </xf>
    <xf numFmtId="0" fontId="3" fillId="0" borderId="9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6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179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179" fontId="4" fillId="0" borderId="10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7" fillId="0" borderId="9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horizontal="left" vertical="center"/>
    </xf>
    <xf numFmtId="0" fontId="3" fillId="33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177" fontId="9" fillId="0" borderId="10" xfId="0" applyNumberFormat="1" applyFont="1" applyBorder="1" applyAlignment="1">
      <alignment horizontal="right" vertical="center" wrapText="1" shrinkToFit="1"/>
    </xf>
    <xf numFmtId="0" fontId="9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/>
    </xf>
    <xf numFmtId="0" fontId="8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3:K7"/>
  <sheetViews>
    <sheetView showGridLines="0" workbookViewId="0" topLeftCell="A1">
      <selection activeCell="A1" sqref="A1"/>
    </sheetView>
  </sheetViews>
  <sheetFormatPr defaultColWidth="8.8515625" defaultRowHeight="15" customHeight="1" outlineLevelRow="6"/>
  <sheetData>
    <row r="1" ht="123.75" customHeight="1"/>
    <row r="3" spans="2:11" ht="15" customHeight="1">
      <c r="B3" s="111" t="s">
        <v>0</v>
      </c>
      <c r="C3" s="112"/>
      <c r="D3" s="112"/>
      <c r="E3" s="112"/>
      <c r="F3" s="112"/>
      <c r="G3" s="112"/>
      <c r="H3" s="112"/>
      <c r="I3" s="112"/>
      <c r="J3" s="112"/>
      <c r="K3" s="113"/>
    </row>
    <row r="4" spans="2:11" ht="15" customHeight="1"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2:11" ht="15" customHeight="1"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2:11" ht="15" customHeight="1"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2:11" ht="15" customHeight="1">
      <c r="B7" s="112"/>
      <c r="C7" s="112"/>
      <c r="D7" s="112"/>
      <c r="E7" s="112"/>
      <c r="F7" s="112"/>
      <c r="G7" s="112"/>
      <c r="H7" s="112"/>
      <c r="I7" s="112"/>
      <c r="J7" s="112"/>
      <c r="K7" s="113"/>
    </row>
  </sheetData>
  <mergeCells count="1">
    <mergeCell ref="B3:K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6"/>
  <sheetViews>
    <sheetView showGridLines="0" workbookViewId="0" topLeftCell="A1">
      <pane ySplit="6" topLeftCell="A7" activePane="bottomLeft" state="frozen"/>
      <selection pane="bottomLeft" activeCell="A1" sqref="A1"/>
    </sheetView>
  </sheetViews>
  <sheetFormatPr defaultColWidth="8.00390625" defaultRowHeight="14.25" customHeight="1" outlineLevelRow="5"/>
  <cols>
    <col min="1" max="3" width="4.421875" style="2" customWidth="1"/>
    <col min="4" max="4" width="32.00390625" style="2" customWidth="1"/>
    <col min="5" max="8" width="15.7109375" style="2" customWidth="1"/>
    <col min="9" max="11" width="8.00390625" style="2" hidden="1" customWidth="1"/>
    <col min="12" max="12" width="17.140625" style="2" customWidth="1"/>
    <col min="13" max="13" width="8.00390625" style="0" hidden="1" customWidth="1"/>
  </cols>
  <sheetData>
    <row r="1" spans="1:12" ht="19.5" customHeight="1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26" t="s">
        <v>216</v>
      </c>
    </row>
    <row r="2" spans="1:12" ht="19.5" customHeight="1">
      <c r="A2" s="7" t="s">
        <v>217</v>
      </c>
      <c r="B2" s="7"/>
      <c r="C2" s="7"/>
      <c r="D2" s="7"/>
      <c r="E2" s="7"/>
      <c r="F2" s="7"/>
      <c r="G2" s="7"/>
      <c r="H2" s="7"/>
      <c r="I2" s="7"/>
      <c r="J2" s="7"/>
      <c r="K2" s="7"/>
      <c r="L2" s="53"/>
    </row>
    <row r="3" spans="1:12" ht="19.5" customHeight="1">
      <c r="A3" s="8" t="s">
        <v>3</v>
      </c>
      <c r="B3" s="11"/>
      <c r="C3" s="45"/>
      <c r="D3" s="11"/>
      <c r="E3" s="11"/>
      <c r="F3" s="11"/>
      <c r="G3" s="11"/>
      <c r="H3" s="11"/>
      <c r="I3" s="54"/>
      <c r="J3" s="54"/>
      <c r="K3" s="54"/>
      <c r="L3" s="55" t="s">
        <v>4</v>
      </c>
    </row>
    <row r="4" spans="1:13" s="39" customFormat="1" ht="19.5" customHeight="1">
      <c r="A4" s="46" t="s">
        <v>51</v>
      </c>
      <c r="B4" s="47"/>
      <c r="C4" s="48"/>
      <c r="D4" s="49" t="s">
        <v>52</v>
      </c>
      <c r="E4" s="49" t="s">
        <v>135</v>
      </c>
      <c r="F4" s="50" t="s">
        <v>115</v>
      </c>
      <c r="G4" s="50"/>
      <c r="H4" s="50"/>
      <c r="I4" s="56"/>
      <c r="J4" s="56"/>
      <c r="K4" s="56"/>
      <c r="L4" s="14" t="s">
        <v>116</v>
      </c>
      <c r="M4" s="57"/>
    </row>
    <row r="5" spans="1:13" s="39" customFormat="1" ht="19.5" customHeight="1">
      <c r="A5" s="14" t="s">
        <v>59</v>
      </c>
      <c r="B5" s="12" t="s">
        <v>60</v>
      </c>
      <c r="C5" s="14" t="s">
        <v>61</v>
      </c>
      <c r="D5" s="51"/>
      <c r="E5" s="51"/>
      <c r="F5" s="52" t="s">
        <v>136</v>
      </c>
      <c r="G5" s="52" t="s">
        <v>137</v>
      </c>
      <c r="H5" s="52" t="s">
        <v>138</v>
      </c>
      <c r="I5" s="52" t="s">
        <v>213</v>
      </c>
      <c r="J5" s="52" t="s">
        <v>214</v>
      </c>
      <c r="K5" s="52" t="s">
        <v>215</v>
      </c>
      <c r="L5" s="14"/>
      <c r="M5" s="58"/>
    </row>
    <row r="6" spans="1:13" s="1" customFormat="1" ht="22.5" customHeight="1">
      <c r="A6" s="15"/>
      <c r="B6" s="15"/>
      <c r="C6" s="15"/>
      <c r="D6" s="17"/>
      <c r="E6" s="44">
        <f>F6+L6</f>
        <v>0</v>
      </c>
      <c r="F6" s="44">
        <f>G6+H6</f>
        <v>0</v>
      </c>
      <c r="G6" s="44">
        <v>0</v>
      </c>
      <c r="H6" s="44">
        <f>SUM(I6:K6)</f>
        <v>0</v>
      </c>
      <c r="I6" s="44">
        <v>0</v>
      </c>
      <c r="J6" s="44">
        <v>0</v>
      </c>
      <c r="K6" s="44">
        <v>0</v>
      </c>
      <c r="L6" s="44">
        <v>0</v>
      </c>
      <c r="M6" s="59"/>
    </row>
  </sheetData>
  <mergeCells count="8">
    <mergeCell ref="A2:L2"/>
    <mergeCell ref="A3:H3"/>
    <mergeCell ref="A4:C4"/>
    <mergeCell ref="F4:K4"/>
    <mergeCell ref="D4:D5"/>
    <mergeCell ref="E4:E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24"/>
  <sheetViews>
    <sheetView showGridLines="0" workbookViewId="0" topLeftCell="A1">
      <pane ySplit="5" topLeftCell="A6" activePane="bottomLeft" state="frozen"/>
      <selection pane="bottomLeft" activeCell="A1" sqref="A1:O1"/>
    </sheetView>
  </sheetViews>
  <sheetFormatPr defaultColWidth="7.8515625" defaultRowHeight="14.25" customHeight="1"/>
  <cols>
    <col min="1" max="1" width="4.28125" style="2" customWidth="1"/>
    <col min="2" max="2" width="4.28125" style="0" customWidth="1"/>
    <col min="3" max="3" width="20.00390625" style="2" customWidth="1"/>
    <col min="4" max="4" width="4.28125" style="2" customWidth="1"/>
    <col min="5" max="5" width="4.28125" style="0" customWidth="1"/>
    <col min="6" max="6" width="20.00390625" style="0" customWidth="1"/>
    <col min="7" max="12" width="11.421875" style="0" customWidth="1"/>
    <col min="13" max="13" width="11.421875" style="2" customWidth="1"/>
    <col min="14" max="14" width="10.00390625" style="0" customWidth="1"/>
    <col min="15" max="15" width="10.00390625" style="2" customWidth="1"/>
  </cols>
  <sheetData>
    <row r="1" spans="1:15" ht="19.5" customHeight="1">
      <c r="A1" s="26" t="s">
        <v>218</v>
      </c>
      <c r="B1" s="26"/>
      <c r="C1" s="27"/>
      <c r="D1" s="27"/>
      <c r="E1" s="26"/>
      <c r="F1" s="26"/>
      <c r="G1" s="26"/>
      <c r="H1" s="26"/>
      <c r="I1" s="26"/>
      <c r="J1" s="26"/>
      <c r="K1" s="26"/>
      <c r="L1" s="26"/>
      <c r="M1" s="27"/>
      <c r="N1" s="26"/>
      <c r="O1" s="27"/>
    </row>
    <row r="2" spans="1:15" ht="19.5" customHeight="1">
      <c r="A2" s="7" t="s">
        <v>219</v>
      </c>
      <c r="B2" s="7"/>
      <c r="C2" s="28"/>
      <c r="D2" s="28"/>
      <c r="E2" s="7"/>
      <c r="F2" s="7"/>
      <c r="G2" s="7"/>
      <c r="H2" s="7"/>
      <c r="I2" s="7"/>
      <c r="J2" s="7"/>
      <c r="K2" s="7"/>
      <c r="L2" s="7"/>
      <c r="M2" s="28"/>
      <c r="N2" s="7"/>
      <c r="O2" s="28"/>
    </row>
    <row r="3" spans="1:15" ht="19.5" customHeight="1">
      <c r="A3" s="9" t="s">
        <v>3</v>
      </c>
      <c r="B3" s="29"/>
      <c r="C3" s="9"/>
      <c r="D3" s="9"/>
      <c r="E3" s="29"/>
      <c r="F3" s="29"/>
      <c r="G3" s="29"/>
      <c r="H3" s="29"/>
      <c r="I3" s="29"/>
      <c r="J3" s="29"/>
      <c r="K3" s="29"/>
      <c r="L3" s="29"/>
      <c r="M3" s="9"/>
      <c r="N3" s="29"/>
      <c r="O3" s="35" t="s">
        <v>4</v>
      </c>
    </row>
    <row r="4" spans="1:15" s="39" customFormat="1" ht="19.5" customHeight="1">
      <c r="A4" s="14" t="s">
        <v>51</v>
      </c>
      <c r="B4" s="36"/>
      <c r="C4" s="31" t="s">
        <v>220</v>
      </c>
      <c r="D4" s="14" t="s">
        <v>51</v>
      </c>
      <c r="E4" s="36"/>
      <c r="F4" s="31" t="s">
        <v>221</v>
      </c>
      <c r="G4" s="13" t="s">
        <v>53</v>
      </c>
      <c r="H4" s="13" t="s">
        <v>222</v>
      </c>
      <c r="I4" s="13"/>
      <c r="J4" s="14" t="s">
        <v>51</v>
      </c>
      <c r="K4" s="36"/>
      <c r="L4" s="31" t="s">
        <v>223</v>
      </c>
      <c r="M4" s="12" t="s">
        <v>224</v>
      </c>
      <c r="N4" s="22" t="s">
        <v>43</v>
      </c>
      <c r="O4" s="12" t="s">
        <v>45</v>
      </c>
    </row>
    <row r="5" spans="1:15" s="39" customFormat="1" ht="30" customHeight="1">
      <c r="A5" s="14" t="s">
        <v>59</v>
      </c>
      <c r="B5" s="13" t="s">
        <v>60</v>
      </c>
      <c r="C5" s="12" t="s">
        <v>145</v>
      </c>
      <c r="D5" s="14" t="s">
        <v>59</v>
      </c>
      <c r="E5" s="13" t="s">
        <v>60</v>
      </c>
      <c r="F5" s="12" t="s">
        <v>145</v>
      </c>
      <c r="G5" s="13"/>
      <c r="H5" s="22" t="s">
        <v>62</v>
      </c>
      <c r="I5" s="22" t="s">
        <v>120</v>
      </c>
      <c r="J5" s="12" t="s">
        <v>121</v>
      </c>
      <c r="K5" s="22" t="s">
        <v>122</v>
      </c>
      <c r="L5" s="12" t="s">
        <v>145</v>
      </c>
      <c r="M5" s="31" t="s">
        <v>62</v>
      </c>
      <c r="N5" s="37"/>
      <c r="O5" s="31"/>
    </row>
    <row r="6" spans="1:15" s="1" customFormat="1" ht="20.25" customHeight="1">
      <c r="A6" s="15"/>
      <c r="B6" s="16"/>
      <c r="C6" s="17" t="s">
        <v>53</v>
      </c>
      <c r="D6" s="40"/>
      <c r="E6" s="41"/>
      <c r="F6" s="42"/>
      <c r="G6" s="43">
        <f aca="true" t="shared" si="0" ref="G6:G24">H6+L6+M6+N6+O6</f>
        <v>733.64</v>
      </c>
      <c r="H6" s="43">
        <f aca="true" t="shared" si="1" ref="H6:H24">I6+J6+K6</f>
        <v>733.64</v>
      </c>
      <c r="I6" s="43" t="s">
        <v>225</v>
      </c>
      <c r="J6" s="43">
        <v>0</v>
      </c>
      <c r="K6" s="43">
        <v>0</v>
      </c>
      <c r="L6" s="44">
        <v>0</v>
      </c>
      <c r="M6" s="44">
        <v>0</v>
      </c>
      <c r="N6" s="43">
        <v>0</v>
      </c>
      <c r="O6" s="43">
        <v>0</v>
      </c>
    </row>
    <row r="7" spans="1:15" ht="20.25" customHeight="1">
      <c r="A7" s="15" t="s">
        <v>148</v>
      </c>
      <c r="B7" s="16"/>
      <c r="C7" s="17" t="s">
        <v>149</v>
      </c>
      <c r="D7" s="40" t="s">
        <v>150</v>
      </c>
      <c r="E7" s="41"/>
      <c r="F7" s="42" t="s">
        <v>151</v>
      </c>
      <c r="G7" s="43">
        <f t="shared" si="0"/>
        <v>694.91</v>
      </c>
      <c r="H7" s="43">
        <f t="shared" si="1"/>
        <v>694.91</v>
      </c>
      <c r="I7" s="43" t="s">
        <v>152</v>
      </c>
      <c r="J7" s="43">
        <v>0</v>
      </c>
      <c r="K7" s="43">
        <v>0</v>
      </c>
      <c r="L7" s="44">
        <v>0</v>
      </c>
      <c r="M7" s="44">
        <v>0</v>
      </c>
      <c r="N7" s="43">
        <v>0</v>
      </c>
      <c r="O7" s="43">
        <v>0</v>
      </c>
    </row>
    <row r="8" spans="1:15" ht="20.25" customHeight="1">
      <c r="A8" s="15" t="s">
        <v>148</v>
      </c>
      <c r="B8" s="16" t="s">
        <v>72</v>
      </c>
      <c r="C8" s="17" t="s">
        <v>153</v>
      </c>
      <c r="D8" s="40" t="s">
        <v>150</v>
      </c>
      <c r="E8" s="41" t="s">
        <v>72</v>
      </c>
      <c r="F8" s="42" t="s">
        <v>154</v>
      </c>
      <c r="G8" s="43">
        <f t="shared" si="0"/>
        <v>224.42</v>
      </c>
      <c r="H8" s="43">
        <f t="shared" si="1"/>
        <v>224.42</v>
      </c>
      <c r="I8" s="43" t="s">
        <v>155</v>
      </c>
      <c r="J8" s="43">
        <v>0</v>
      </c>
      <c r="K8" s="43">
        <v>0</v>
      </c>
      <c r="L8" s="44">
        <v>0</v>
      </c>
      <c r="M8" s="44">
        <v>0</v>
      </c>
      <c r="N8" s="43">
        <v>0</v>
      </c>
      <c r="O8" s="43">
        <v>0</v>
      </c>
    </row>
    <row r="9" spans="1:15" ht="20.25" customHeight="1">
      <c r="A9" s="15" t="s">
        <v>148</v>
      </c>
      <c r="B9" s="16" t="s">
        <v>75</v>
      </c>
      <c r="C9" s="17" t="s">
        <v>156</v>
      </c>
      <c r="D9" s="40" t="s">
        <v>150</v>
      </c>
      <c r="E9" s="41" t="s">
        <v>72</v>
      </c>
      <c r="F9" s="42" t="s">
        <v>154</v>
      </c>
      <c r="G9" s="43">
        <f t="shared" si="0"/>
        <v>88.69</v>
      </c>
      <c r="H9" s="43">
        <f t="shared" si="1"/>
        <v>88.69</v>
      </c>
      <c r="I9" s="43" t="s">
        <v>157</v>
      </c>
      <c r="J9" s="43">
        <v>0</v>
      </c>
      <c r="K9" s="43">
        <v>0</v>
      </c>
      <c r="L9" s="44">
        <v>0</v>
      </c>
      <c r="M9" s="44">
        <v>0</v>
      </c>
      <c r="N9" s="43">
        <v>0</v>
      </c>
      <c r="O9" s="43">
        <v>0</v>
      </c>
    </row>
    <row r="10" spans="1:15" ht="20.25" customHeight="1">
      <c r="A10" s="15" t="s">
        <v>148</v>
      </c>
      <c r="B10" s="16" t="s">
        <v>158</v>
      </c>
      <c r="C10" s="17" t="s">
        <v>159</v>
      </c>
      <c r="D10" s="40" t="s">
        <v>150</v>
      </c>
      <c r="E10" s="41" t="s">
        <v>72</v>
      </c>
      <c r="F10" s="42" t="s">
        <v>154</v>
      </c>
      <c r="G10" s="43">
        <f t="shared" si="0"/>
        <v>47.96</v>
      </c>
      <c r="H10" s="43">
        <f t="shared" si="1"/>
        <v>47.96</v>
      </c>
      <c r="I10" s="43" t="s">
        <v>160</v>
      </c>
      <c r="J10" s="43">
        <v>0</v>
      </c>
      <c r="K10" s="43">
        <v>0</v>
      </c>
      <c r="L10" s="44">
        <v>0</v>
      </c>
      <c r="M10" s="44">
        <v>0</v>
      </c>
      <c r="N10" s="43">
        <v>0</v>
      </c>
      <c r="O10" s="43">
        <v>0</v>
      </c>
    </row>
    <row r="11" spans="1:15" ht="20.25" customHeight="1">
      <c r="A11" s="15" t="s">
        <v>148</v>
      </c>
      <c r="B11" s="16" t="s">
        <v>78</v>
      </c>
      <c r="C11" s="17" t="s">
        <v>161</v>
      </c>
      <c r="D11" s="40" t="s">
        <v>150</v>
      </c>
      <c r="E11" s="41" t="s">
        <v>72</v>
      </c>
      <c r="F11" s="42" t="s">
        <v>154</v>
      </c>
      <c r="G11" s="43">
        <f t="shared" si="0"/>
        <v>142.62</v>
      </c>
      <c r="H11" s="43">
        <f t="shared" si="1"/>
        <v>142.62</v>
      </c>
      <c r="I11" s="43" t="s">
        <v>162</v>
      </c>
      <c r="J11" s="43">
        <v>0</v>
      </c>
      <c r="K11" s="43">
        <v>0</v>
      </c>
      <c r="L11" s="44">
        <v>0</v>
      </c>
      <c r="M11" s="44">
        <v>0</v>
      </c>
      <c r="N11" s="43">
        <v>0</v>
      </c>
      <c r="O11" s="43">
        <v>0</v>
      </c>
    </row>
    <row r="12" spans="1:15" ht="20.25" customHeight="1">
      <c r="A12" s="15" t="s">
        <v>148</v>
      </c>
      <c r="B12" s="16" t="s">
        <v>69</v>
      </c>
      <c r="C12" s="17" t="s">
        <v>163</v>
      </c>
      <c r="D12" s="40" t="s">
        <v>150</v>
      </c>
      <c r="E12" s="41" t="s">
        <v>72</v>
      </c>
      <c r="F12" s="42" t="s">
        <v>154</v>
      </c>
      <c r="G12" s="43">
        <f t="shared" si="0"/>
        <v>65.36</v>
      </c>
      <c r="H12" s="43">
        <f t="shared" si="1"/>
        <v>65.36</v>
      </c>
      <c r="I12" s="43" t="s">
        <v>164</v>
      </c>
      <c r="J12" s="43">
        <v>0</v>
      </c>
      <c r="K12" s="43">
        <v>0</v>
      </c>
      <c r="L12" s="44">
        <v>0</v>
      </c>
      <c r="M12" s="44">
        <v>0</v>
      </c>
      <c r="N12" s="43">
        <v>0</v>
      </c>
      <c r="O12" s="43">
        <v>0</v>
      </c>
    </row>
    <row r="13" spans="1:15" ht="20.25" customHeight="1">
      <c r="A13" s="15" t="s">
        <v>148</v>
      </c>
      <c r="B13" s="16" t="s">
        <v>165</v>
      </c>
      <c r="C13" s="17" t="s">
        <v>166</v>
      </c>
      <c r="D13" s="40" t="s">
        <v>150</v>
      </c>
      <c r="E13" s="41" t="s">
        <v>72</v>
      </c>
      <c r="F13" s="42" t="s">
        <v>154</v>
      </c>
      <c r="G13" s="43">
        <f t="shared" si="0"/>
        <v>32.68</v>
      </c>
      <c r="H13" s="43">
        <f t="shared" si="1"/>
        <v>32.68</v>
      </c>
      <c r="I13" s="43" t="s">
        <v>167</v>
      </c>
      <c r="J13" s="43">
        <v>0</v>
      </c>
      <c r="K13" s="43">
        <v>0</v>
      </c>
      <c r="L13" s="44">
        <v>0</v>
      </c>
      <c r="M13" s="44">
        <v>0</v>
      </c>
      <c r="N13" s="43">
        <v>0</v>
      </c>
      <c r="O13" s="43">
        <v>0</v>
      </c>
    </row>
    <row r="14" spans="1:15" ht="20.25" customHeight="1">
      <c r="A14" s="15" t="s">
        <v>148</v>
      </c>
      <c r="B14" s="16" t="s">
        <v>168</v>
      </c>
      <c r="C14" s="17" t="s">
        <v>169</v>
      </c>
      <c r="D14" s="40" t="s">
        <v>150</v>
      </c>
      <c r="E14" s="41" t="s">
        <v>72</v>
      </c>
      <c r="F14" s="42" t="s">
        <v>154</v>
      </c>
      <c r="G14" s="43">
        <f t="shared" si="0"/>
        <v>29.82</v>
      </c>
      <c r="H14" s="43">
        <f t="shared" si="1"/>
        <v>29.82</v>
      </c>
      <c r="I14" s="43" t="s">
        <v>170</v>
      </c>
      <c r="J14" s="43">
        <v>0</v>
      </c>
      <c r="K14" s="43">
        <v>0</v>
      </c>
      <c r="L14" s="44">
        <v>0</v>
      </c>
      <c r="M14" s="44">
        <v>0</v>
      </c>
      <c r="N14" s="43">
        <v>0</v>
      </c>
      <c r="O14" s="43">
        <v>0</v>
      </c>
    </row>
    <row r="15" spans="1:15" ht="20.25" customHeight="1">
      <c r="A15" s="15" t="s">
        <v>148</v>
      </c>
      <c r="B15" s="16" t="s">
        <v>171</v>
      </c>
      <c r="C15" s="17" t="s">
        <v>172</v>
      </c>
      <c r="D15" s="40" t="s">
        <v>150</v>
      </c>
      <c r="E15" s="41" t="s">
        <v>72</v>
      </c>
      <c r="F15" s="42" t="s">
        <v>154</v>
      </c>
      <c r="G15" s="43">
        <f t="shared" si="0"/>
        <v>3.68</v>
      </c>
      <c r="H15" s="43">
        <f t="shared" si="1"/>
        <v>3.68</v>
      </c>
      <c r="I15" s="43" t="s">
        <v>173</v>
      </c>
      <c r="J15" s="43">
        <v>0</v>
      </c>
      <c r="K15" s="43">
        <v>0</v>
      </c>
      <c r="L15" s="44">
        <v>0</v>
      </c>
      <c r="M15" s="44">
        <v>0</v>
      </c>
      <c r="N15" s="43">
        <v>0</v>
      </c>
      <c r="O15" s="43">
        <v>0</v>
      </c>
    </row>
    <row r="16" spans="1:15" ht="20.25" customHeight="1">
      <c r="A16" s="15" t="s">
        <v>148</v>
      </c>
      <c r="B16" s="16" t="s">
        <v>174</v>
      </c>
      <c r="C16" s="17" t="s">
        <v>175</v>
      </c>
      <c r="D16" s="40" t="s">
        <v>150</v>
      </c>
      <c r="E16" s="41" t="s">
        <v>72</v>
      </c>
      <c r="F16" s="42" t="s">
        <v>154</v>
      </c>
      <c r="G16" s="43">
        <f t="shared" si="0"/>
        <v>59.66</v>
      </c>
      <c r="H16" s="43">
        <f t="shared" si="1"/>
        <v>59.66</v>
      </c>
      <c r="I16" s="43" t="s">
        <v>176</v>
      </c>
      <c r="J16" s="43">
        <v>0</v>
      </c>
      <c r="K16" s="43">
        <v>0</v>
      </c>
      <c r="L16" s="44">
        <v>0</v>
      </c>
      <c r="M16" s="44">
        <v>0</v>
      </c>
      <c r="N16" s="43">
        <v>0</v>
      </c>
      <c r="O16" s="43">
        <v>0</v>
      </c>
    </row>
    <row r="17" spans="1:15" ht="20.25" customHeight="1">
      <c r="A17" s="15" t="s">
        <v>148</v>
      </c>
      <c r="B17" s="16" t="s">
        <v>81</v>
      </c>
      <c r="C17" s="17" t="s">
        <v>177</v>
      </c>
      <c r="D17" s="40" t="s">
        <v>150</v>
      </c>
      <c r="E17" s="41" t="s">
        <v>72</v>
      </c>
      <c r="F17" s="42" t="s">
        <v>154</v>
      </c>
      <c r="G17" s="43">
        <f t="shared" si="0"/>
        <v>0.02</v>
      </c>
      <c r="H17" s="43">
        <f t="shared" si="1"/>
        <v>0.02</v>
      </c>
      <c r="I17" s="43" t="s">
        <v>178</v>
      </c>
      <c r="J17" s="43">
        <v>0</v>
      </c>
      <c r="K17" s="43">
        <v>0</v>
      </c>
      <c r="L17" s="44">
        <v>0</v>
      </c>
      <c r="M17" s="44">
        <v>0</v>
      </c>
      <c r="N17" s="43">
        <v>0</v>
      </c>
      <c r="O17" s="43">
        <v>0</v>
      </c>
    </row>
    <row r="18" spans="1:15" ht="20.25" customHeight="1">
      <c r="A18" s="15" t="s">
        <v>179</v>
      </c>
      <c r="B18" s="16"/>
      <c r="C18" s="17" t="s">
        <v>180</v>
      </c>
      <c r="D18" s="40" t="s">
        <v>150</v>
      </c>
      <c r="E18" s="41"/>
      <c r="F18" s="42" t="s">
        <v>151</v>
      </c>
      <c r="G18" s="43">
        <f t="shared" si="0"/>
        <v>25.99</v>
      </c>
      <c r="H18" s="43">
        <f t="shared" si="1"/>
        <v>25.99</v>
      </c>
      <c r="I18" s="43" t="s">
        <v>147</v>
      </c>
      <c r="J18" s="43">
        <v>0</v>
      </c>
      <c r="K18" s="43">
        <v>0</v>
      </c>
      <c r="L18" s="44">
        <v>0</v>
      </c>
      <c r="M18" s="44">
        <v>0</v>
      </c>
      <c r="N18" s="43">
        <v>0</v>
      </c>
      <c r="O18" s="43">
        <v>0</v>
      </c>
    </row>
    <row r="19" spans="1:15" ht="20.25" customHeight="1">
      <c r="A19" s="15" t="s">
        <v>179</v>
      </c>
      <c r="B19" s="16" t="s">
        <v>72</v>
      </c>
      <c r="C19" s="17" t="s">
        <v>181</v>
      </c>
      <c r="D19" s="40" t="s">
        <v>150</v>
      </c>
      <c r="E19" s="41" t="s">
        <v>75</v>
      </c>
      <c r="F19" s="42" t="s">
        <v>182</v>
      </c>
      <c r="G19" s="43">
        <f t="shared" si="0"/>
        <v>6.58</v>
      </c>
      <c r="H19" s="43">
        <f t="shared" si="1"/>
        <v>6.58</v>
      </c>
      <c r="I19" s="43" t="s">
        <v>183</v>
      </c>
      <c r="J19" s="43">
        <v>0</v>
      </c>
      <c r="K19" s="43">
        <v>0</v>
      </c>
      <c r="L19" s="44">
        <v>0</v>
      </c>
      <c r="M19" s="44">
        <v>0</v>
      </c>
      <c r="N19" s="43">
        <v>0</v>
      </c>
      <c r="O19" s="43">
        <v>0</v>
      </c>
    </row>
    <row r="20" spans="1:15" ht="20.25" customHeight="1">
      <c r="A20" s="15" t="s">
        <v>179</v>
      </c>
      <c r="B20" s="16" t="s">
        <v>184</v>
      </c>
      <c r="C20" s="17" t="s">
        <v>185</v>
      </c>
      <c r="D20" s="40" t="s">
        <v>150</v>
      </c>
      <c r="E20" s="41" t="s">
        <v>75</v>
      </c>
      <c r="F20" s="42" t="s">
        <v>182</v>
      </c>
      <c r="G20" s="43">
        <f t="shared" si="0"/>
        <v>9.75</v>
      </c>
      <c r="H20" s="43">
        <f t="shared" si="1"/>
        <v>9.75</v>
      </c>
      <c r="I20" s="43" t="s">
        <v>186</v>
      </c>
      <c r="J20" s="43">
        <v>0</v>
      </c>
      <c r="K20" s="43">
        <v>0</v>
      </c>
      <c r="L20" s="44">
        <v>0</v>
      </c>
      <c r="M20" s="44">
        <v>0</v>
      </c>
      <c r="N20" s="43">
        <v>0</v>
      </c>
      <c r="O20" s="43">
        <v>0</v>
      </c>
    </row>
    <row r="21" spans="1:15" ht="20.25" customHeight="1">
      <c r="A21" s="15" t="s">
        <v>179</v>
      </c>
      <c r="B21" s="16" t="s">
        <v>187</v>
      </c>
      <c r="C21" s="17" t="s">
        <v>188</v>
      </c>
      <c r="D21" s="40" t="s">
        <v>150</v>
      </c>
      <c r="E21" s="41" t="s">
        <v>75</v>
      </c>
      <c r="F21" s="42" t="s">
        <v>182</v>
      </c>
      <c r="G21" s="43">
        <f t="shared" si="0"/>
        <v>9.66</v>
      </c>
      <c r="H21" s="43">
        <f t="shared" si="1"/>
        <v>9.66</v>
      </c>
      <c r="I21" s="43" t="s">
        <v>189</v>
      </c>
      <c r="J21" s="43">
        <v>0</v>
      </c>
      <c r="K21" s="43">
        <v>0</v>
      </c>
      <c r="L21" s="44">
        <v>0</v>
      </c>
      <c r="M21" s="44">
        <v>0</v>
      </c>
      <c r="N21" s="43">
        <v>0</v>
      </c>
      <c r="O21" s="43">
        <v>0</v>
      </c>
    </row>
    <row r="22" spans="1:15" ht="20.25" customHeight="1">
      <c r="A22" s="15" t="s">
        <v>190</v>
      </c>
      <c r="B22" s="16"/>
      <c r="C22" s="17" t="s">
        <v>191</v>
      </c>
      <c r="D22" s="40" t="s">
        <v>192</v>
      </c>
      <c r="E22" s="41"/>
      <c r="F22" s="42" t="s">
        <v>193</v>
      </c>
      <c r="G22" s="43">
        <f t="shared" si="0"/>
        <v>12.74</v>
      </c>
      <c r="H22" s="43">
        <f t="shared" si="1"/>
        <v>12.74</v>
      </c>
      <c r="I22" s="43" t="s">
        <v>194</v>
      </c>
      <c r="J22" s="43">
        <v>0</v>
      </c>
      <c r="K22" s="43">
        <v>0</v>
      </c>
      <c r="L22" s="44">
        <v>0</v>
      </c>
      <c r="M22" s="44">
        <v>0</v>
      </c>
      <c r="N22" s="43">
        <v>0</v>
      </c>
      <c r="O22" s="43">
        <v>0</v>
      </c>
    </row>
    <row r="23" spans="1:15" ht="20.25" customHeight="1">
      <c r="A23" s="15" t="s">
        <v>190</v>
      </c>
      <c r="B23" s="16" t="s">
        <v>88</v>
      </c>
      <c r="C23" s="17" t="s">
        <v>195</v>
      </c>
      <c r="D23" s="40" t="s">
        <v>192</v>
      </c>
      <c r="E23" s="41" t="s">
        <v>72</v>
      </c>
      <c r="F23" s="42" t="s">
        <v>196</v>
      </c>
      <c r="G23" s="43">
        <f t="shared" si="0"/>
        <v>8.97</v>
      </c>
      <c r="H23" s="43">
        <f t="shared" si="1"/>
        <v>8.97</v>
      </c>
      <c r="I23" s="43" t="s">
        <v>197</v>
      </c>
      <c r="J23" s="43">
        <v>0</v>
      </c>
      <c r="K23" s="43">
        <v>0</v>
      </c>
      <c r="L23" s="44">
        <v>0</v>
      </c>
      <c r="M23" s="44">
        <v>0</v>
      </c>
      <c r="N23" s="43">
        <v>0</v>
      </c>
      <c r="O23" s="43">
        <v>0</v>
      </c>
    </row>
    <row r="24" spans="1:15" ht="20.25" customHeight="1">
      <c r="A24" s="15" t="s">
        <v>190</v>
      </c>
      <c r="B24" s="16" t="s">
        <v>165</v>
      </c>
      <c r="C24" s="17" t="s">
        <v>198</v>
      </c>
      <c r="D24" s="40" t="s">
        <v>192</v>
      </c>
      <c r="E24" s="41" t="s">
        <v>72</v>
      </c>
      <c r="F24" s="42" t="s">
        <v>196</v>
      </c>
      <c r="G24" s="43">
        <f t="shared" si="0"/>
        <v>3.77</v>
      </c>
      <c r="H24" s="43">
        <f t="shared" si="1"/>
        <v>3.77</v>
      </c>
      <c r="I24" s="43" t="s">
        <v>199</v>
      </c>
      <c r="J24" s="43">
        <v>0</v>
      </c>
      <c r="K24" s="43">
        <v>0</v>
      </c>
      <c r="L24" s="44">
        <v>0</v>
      </c>
      <c r="M24" s="44">
        <v>0</v>
      </c>
      <c r="N24" s="43">
        <v>0</v>
      </c>
      <c r="O24" s="43">
        <v>0</v>
      </c>
    </row>
  </sheetData>
  <mergeCells count="13">
    <mergeCell ref="A1:O1"/>
    <mergeCell ref="A2:O2"/>
    <mergeCell ref="A3:N3"/>
    <mergeCell ref="A4:B4"/>
    <mergeCell ref="D4:E4"/>
    <mergeCell ref="H4:K4"/>
    <mergeCell ref="C4:C5"/>
    <mergeCell ref="F4:F5"/>
    <mergeCell ref="G4:G5"/>
    <mergeCell ref="L4:L5"/>
    <mergeCell ref="M4:M5"/>
    <mergeCell ref="N4:N5"/>
    <mergeCell ref="O4:O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1"/>
  <sheetViews>
    <sheetView showGridLines="0" workbookViewId="0" topLeftCell="A1">
      <pane ySplit="5" topLeftCell="A6" activePane="bottomLeft" state="frozen"/>
      <selection pane="bottomLeft" activeCell="M8" sqref="M8"/>
    </sheetView>
  </sheetViews>
  <sheetFormatPr defaultColWidth="7.8515625" defaultRowHeight="14.25" customHeight="1"/>
  <cols>
    <col min="1" max="1" width="7.8515625" style="0" hidden="1" customWidth="1"/>
    <col min="2" max="2" width="50.00390625" style="2" customWidth="1"/>
    <col min="3" max="3" width="12.140625" style="2" customWidth="1"/>
    <col min="4" max="4" width="7.8515625" style="2" hidden="1" customWidth="1"/>
    <col min="5" max="10" width="10.7109375" style="0" customWidth="1"/>
    <col min="11" max="11" width="10.7109375" style="2" customWidth="1"/>
    <col min="12" max="12" width="10.7109375" style="0" customWidth="1"/>
    <col min="13" max="13" width="10.7109375" style="2" customWidth="1"/>
    <col min="14" max="14" width="7.8515625" style="0" hidden="1" customWidth="1"/>
  </cols>
  <sheetData>
    <row r="1" spans="2:13" ht="19.5" customHeight="1">
      <c r="B1" s="26" t="s">
        <v>226</v>
      </c>
      <c r="C1" s="27"/>
      <c r="D1" s="27"/>
      <c r="E1" s="26"/>
      <c r="F1" s="26"/>
      <c r="G1" s="26"/>
      <c r="H1" s="26"/>
      <c r="I1" s="26"/>
      <c r="J1" s="26"/>
      <c r="K1" s="27"/>
      <c r="L1" s="26"/>
      <c r="M1" s="27"/>
    </row>
    <row r="2" spans="2:13" ht="19.5" customHeight="1">
      <c r="B2" s="7" t="s">
        <v>227</v>
      </c>
      <c r="C2" s="28"/>
      <c r="D2" s="28"/>
      <c r="E2" s="7"/>
      <c r="F2" s="7"/>
      <c r="G2" s="7"/>
      <c r="H2" s="7"/>
      <c r="I2" s="7"/>
      <c r="J2" s="7"/>
      <c r="K2" s="28"/>
      <c r="L2" s="7"/>
      <c r="M2" s="28"/>
    </row>
    <row r="3" spans="2:13" ht="19.5" customHeight="1">
      <c r="B3" s="9" t="s">
        <v>3</v>
      </c>
      <c r="C3" s="9"/>
      <c r="D3" s="9"/>
      <c r="E3" s="29"/>
      <c r="F3" s="29"/>
      <c r="G3" s="29"/>
      <c r="H3" s="29"/>
      <c r="I3" s="29"/>
      <c r="J3" s="29"/>
      <c r="K3" s="9"/>
      <c r="L3" s="29"/>
      <c r="M3" s="35" t="s">
        <v>4</v>
      </c>
    </row>
    <row r="4" spans="1:14" ht="19.5" customHeight="1">
      <c r="A4" s="30" t="s">
        <v>228</v>
      </c>
      <c r="B4" s="14" t="s">
        <v>229</v>
      </c>
      <c r="C4" s="31" t="s">
        <v>230</v>
      </c>
      <c r="D4" s="12" t="s">
        <v>142</v>
      </c>
      <c r="E4" s="13" t="s">
        <v>53</v>
      </c>
      <c r="F4" s="13" t="s">
        <v>222</v>
      </c>
      <c r="G4" s="13"/>
      <c r="H4" s="14" t="s">
        <v>51</v>
      </c>
      <c r="I4" s="36"/>
      <c r="J4" s="31" t="s">
        <v>223</v>
      </c>
      <c r="K4" s="12" t="s">
        <v>224</v>
      </c>
      <c r="L4" s="22" t="s">
        <v>43</v>
      </c>
      <c r="M4" s="12" t="s">
        <v>45</v>
      </c>
      <c r="N4" s="30"/>
    </row>
    <row r="5" spans="1:14" ht="30" customHeight="1">
      <c r="A5" s="32"/>
      <c r="B5" s="14" t="s">
        <v>59</v>
      </c>
      <c r="C5" s="12" t="s">
        <v>145</v>
      </c>
      <c r="D5" s="31"/>
      <c r="E5" s="13"/>
      <c r="F5" s="22" t="s">
        <v>62</v>
      </c>
      <c r="G5" s="22" t="s">
        <v>120</v>
      </c>
      <c r="H5" s="12" t="s">
        <v>121</v>
      </c>
      <c r="I5" s="22" t="s">
        <v>122</v>
      </c>
      <c r="J5" s="12" t="s">
        <v>145</v>
      </c>
      <c r="K5" s="31" t="s">
        <v>62</v>
      </c>
      <c r="L5" s="37"/>
      <c r="M5" s="31"/>
      <c r="N5" s="32"/>
    </row>
    <row r="6" spans="1:14" s="1" customFormat="1" ht="20.25" customHeight="1">
      <c r="A6" s="33"/>
      <c r="B6" s="17"/>
      <c r="C6" s="17"/>
      <c r="D6" s="34"/>
      <c r="E6" s="23">
        <f aca="true" t="shared" si="0" ref="E6:E11">F6+J6+K6+L6+M6</f>
        <v>130.76</v>
      </c>
      <c r="F6" s="23">
        <f aca="true" t="shared" si="1" ref="F6:F11">G6+H6+I6</f>
        <v>130.76</v>
      </c>
      <c r="G6" s="23">
        <v>130.76</v>
      </c>
      <c r="H6" s="23">
        <v>0</v>
      </c>
      <c r="I6" s="23">
        <v>0</v>
      </c>
      <c r="J6" s="18">
        <v>0</v>
      </c>
      <c r="K6" s="18">
        <v>0</v>
      </c>
      <c r="L6" s="23">
        <v>0</v>
      </c>
      <c r="M6" s="23"/>
      <c r="N6" s="38">
        <f aca="true" t="shared" si="2" ref="N6:N11">A6</f>
        <v>0</v>
      </c>
    </row>
    <row r="7" spans="1:14" ht="20.25" customHeight="1">
      <c r="A7" s="33" t="s">
        <v>231</v>
      </c>
      <c r="B7" s="17" t="s">
        <v>232</v>
      </c>
      <c r="C7" s="17" t="s">
        <v>233</v>
      </c>
      <c r="D7" s="34"/>
      <c r="E7" s="23">
        <f t="shared" si="0"/>
        <v>0</v>
      </c>
      <c r="F7" s="23">
        <f t="shared" si="1"/>
        <v>0</v>
      </c>
      <c r="G7" s="23">
        <v>0</v>
      </c>
      <c r="H7" s="23">
        <v>0</v>
      </c>
      <c r="I7" s="23">
        <v>0</v>
      </c>
      <c r="J7" s="18">
        <v>0</v>
      </c>
      <c r="K7" s="18">
        <v>0</v>
      </c>
      <c r="L7" s="23">
        <v>0</v>
      </c>
      <c r="M7" s="23"/>
      <c r="N7" s="38" t="str">
        <f t="shared" si="2"/>
        <v>37040523152511030005K</v>
      </c>
    </row>
    <row r="8" spans="1:14" ht="20.25" customHeight="1">
      <c r="A8" s="33" t="s">
        <v>234</v>
      </c>
      <c r="B8" s="17" t="s">
        <v>232</v>
      </c>
      <c r="C8" s="17" t="s">
        <v>233</v>
      </c>
      <c r="D8" s="34"/>
      <c r="E8" s="23">
        <f t="shared" si="0"/>
        <v>0</v>
      </c>
      <c r="F8" s="23">
        <f t="shared" si="1"/>
        <v>0</v>
      </c>
      <c r="G8" s="23">
        <v>0</v>
      </c>
      <c r="H8" s="23">
        <v>0</v>
      </c>
      <c r="I8" s="23">
        <v>0</v>
      </c>
      <c r="J8" s="18">
        <v>0</v>
      </c>
      <c r="K8" s="18">
        <v>0</v>
      </c>
      <c r="L8" s="23">
        <v>0</v>
      </c>
      <c r="M8" s="23"/>
      <c r="N8" s="38" t="str">
        <f t="shared" si="2"/>
        <v>37040523P19011710002Q</v>
      </c>
    </row>
    <row r="9" spans="1:14" ht="20.25" customHeight="1">
      <c r="A9" s="33" t="s">
        <v>235</v>
      </c>
      <c r="B9" s="17" t="s">
        <v>236</v>
      </c>
      <c r="C9" s="17" t="s">
        <v>237</v>
      </c>
      <c r="D9" s="34"/>
      <c r="E9" s="23">
        <f t="shared" si="0"/>
        <v>5.6</v>
      </c>
      <c r="F9" s="23">
        <f t="shared" si="1"/>
        <v>5.6</v>
      </c>
      <c r="G9" s="23">
        <v>5.6</v>
      </c>
      <c r="H9" s="23">
        <v>0</v>
      </c>
      <c r="I9" s="23">
        <v>0</v>
      </c>
      <c r="J9" s="18">
        <v>0</v>
      </c>
      <c r="K9" s="18">
        <v>0</v>
      </c>
      <c r="L9" s="23">
        <v>0</v>
      </c>
      <c r="M9" s="23">
        <v>0</v>
      </c>
      <c r="N9" s="38" t="str">
        <f t="shared" si="2"/>
        <v>37040524002201030004G</v>
      </c>
    </row>
    <row r="10" spans="1:14" ht="20.25" customHeight="1">
      <c r="A10" s="33" t="s">
        <v>238</v>
      </c>
      <c r="B10" s="17" t="s">
        <v>239</v>
      </c>
      <c r="C10" s="17" t="s">
        <v>237</v>
      </c>
      <c r="D10" s="34"/>
      <c r="E10" s="23">
        <f t="shared" si="0"/>
        <v>118.97</v>
      </c>
      <c r="F10" s="23">
        <f t="shared" si="1"/>
        <v>118.97</v>
      </c>
      <c r="G10" s="23">
        <v>118.97</v>
      </c>
      <c r="H10" s="23">
        <v>0</v>
      </c>
      <c r="I10" s="23">
        <v>0</v>
      </c>
      <c r="J10" s="18">
        <v>0</v>
      </c>
      <c r="K10" s="18">
        <v>0</v>
      </c>
      <c r="L10" s="23">
        <v>0</v>
      </c>
      <c r="M10" s="23">
        <v>0</v>
      </c>
      <c r="N10" s="38" t="str">
        <f t="shared" si="2"/>
        <v>37040524002201030005Q</v>
      </c>
    </row>
    <row r="11" spans="1:14" ht="20.25" customHeight="1">
      <c r="A11" s="33" t="s">
        <v>240</v>
      </c>
      <c r="B11" s="17" t="s">
        <v>241</v>
      </c>
      <c r="C11" s="17" t="s">
        <v>233</v>
      </c>
      <c r="D11" s="34"/>
      <c r="E11" s="23">
        <f t="shared" si="0"/>
        <v>6.19</v>
      </c>
      <c r="F11" s="23">
        <f t="shared" si="1"/>
        <v>6.19</v>
      </c>
      <c r="G11" s="23">
        <v>6.19</v>
      </c>
      <c r="H11" s="23">
        <v>0</v>
      </c>
      <c r="I11" s="23">
        <v>0</v>
      </c>
      <c r="J11" s="18">
        <v>0</v>
      </c>
      <c r="K11" s="18">
        <v>0</v>
      </c>
      <c r="L11" s="23">
        <v>0</v>
      </c>
      <c r="M11" s="23">
        <v>0</v>
      </c>
      <c r="N11" s="38" t="str">
        <f t="shared" si="2"/>
        <v>3704052400F801030002U</v>
      </c>
    </row>
  </sheetData>
  <mergeCells count="14">
    <mergeCell ref="B1:M1"/>
    <mergeCell ref="B2:M2"/>
    <mergeCell ref="B3:L3"/>
    <mergeCell ref="F4:I4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7"/>
  <sheetViews>
    <sheetView showGridLines="0" tabSelected="1" workbookViewId="0" topLeftCell="A1">
      <pane ySplit="6" topLeftCell="A7" activePane="bottomLeft" state="frozen"/>
      <selection pane="bottomLeft" activeCell="A1" sqref="A1"/>
    </sheetView>
  </sheetViews>
  <sheetFormatPr defaultColWidth="8.00390625" defaultRowHeight="14.25" customHeight="1" outlineLevelRow="6"/>
  <cols>
    <col min="1" max="1" width="5.00390625" style="2" customWidth="1"/>
    <col min="2" max="2" width="8.00390625" style="2" hidden="1" customWidth="1"/>
    <col min="3" max="3" width="4.8515625" style="0" customWidth="1"/>
    <col min="4" max="4" width="5.57421875" style="0" customWidth="1"/>
    <col min="5" max="5" width="34.28125" style="2" customWidth="1"/>
    <col min="6" max="7" width="14.28125" style="2" customWidth="1"/>
    <col min="8" max="9" width="11.421875" style="2" customWidth="1"/>
    <col min="10" max="10" width="11.421875" style="0" customWidth="1"/>
    <col min="11" max="14" width="11.421875" style="2" customWidth="1"/>
    <col min="15" max="18" width="8.00390625" style="0" hidden="1" customWidth="1"/>
  </cols>
  <sheetData>
    <row r="1" spans="1:14" ht="19.5" customHeight="1">
      <c r="A1" s="3"/>
      <c r="B1" s="4"/>
      <c r="E1" s="5"/>
      <c r="F1" s="6"/>
      <c r="G1" s="6"/>
      <c r="H1" s="6"/>
      <c r="I1" s="6"/>
      <c r="K1" s="6"/>
      <c r="L1" s="6"/>
      <c r="M1" s="6"/>
      <c r="N1" s="19" t="s">
        <v>242</v>
      </c>
    </row>
    <row r="2" spans="1:14" ht="19.5" customHeight="1">
      <c r="A2" s="7" t="s">
        <v>243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9.5" customHeight="1">
      <c r="A3" s="8" t="s">
        <v>3</v>
      </c>
      <c r="B3" s="9"/>
      <c r="C3" s="10"/>
      <c r="D3" s="10"/>
      <c r="E3" s="8"/>
      <c r="F3" s="11"/>
      <c r="G3" s="11"/>
      <c r="H3" s="11"/>
      <c r="I3" s="11"/>
      <c r="J3" s="10"/>
      <c r="K3" s="11"/>
      <c r="L3" s="11"/>
      <c r="M3" s="11"/>
      <c r="N3" s="20" t="s">
        <v>4</v>
      </c>
    </row>
    <row r="4" spans="1:18" s="1" customFormat="1" ht="19.5" customHeight="1">
      <c r="A4" s="12" t="s">
        <v>51</v>
      </c>
      <c r="B4" s="12"/>
      <c r="C4" s="13"/>
      <c r="D4" s="13"/>
      <c r="E4" s="14" t="s">
        <v>52</v>
      </c>
      <c r="F4" s="14" t="s">
        <v>244</v>
      </c>
      <c r="G4" s="14"/>
      <c r="H4" s="14"/>
      <c r="I4" s="14"/>
      <c r="J4" s="14"/>
      <c r="K4" s="14"/>
      <c r="L4" s="14"/>
      <c r="M4" s="14"/>
      <c r="N4" s="14"/>
      <c r="O4" s="13" t="s">
        <v>245</v>
      </c>
      <c r="P4" s="13" t="s">
        <v>246</v>
      </c>
      <c r="Q4" s="13" t="s">
        <v>247</v>
      </c>
      <c r="R4" s="13" t="s">
        <v>248</v>
      </c>
    </row>
    <row r="5" spans="1:18" s="1" customFormat="1" ht="19.5" customHeight="1">
      <c r="A5" s="12" t="s">
        <v>59</v>
      </c>
      <c r="B5" s="12"/>
      <c r="C5" s="13" t="s">
        <v>60</v>
      </c>
      <c r="D5" s="13" t="s">
        <v>61</v>
      </c>
      <c r="E5" s="14"/>
      <c r="F5" s="12" t="s">
        <v>53</v>
      </c>
      <c r="G5" s="14" t="s">
        <v>222</v>
      </c>
      <c r="H5" s="14"/>
      <c r="I5" s="14"/>
      <c r="J5" s="14"/>
      <c r="K5" s="12" t="s">
        <v>223</v>
      </c>
      <c r="L5" s="12" t="s">
        <v>224</v>
      </c>
      <c r="M5" s="12" t="s">
        <v>43</v>
      </c>
      <c r="N5" s="12" t="s">
        <v>45</v>
      </c>
      <c r="O5" s="13"/>
      <c r="P5" s="13"/>
      <c r="Q5" s="13"/>
      <c r="R5" s="13"/>
    </row>
    <row r="6" spans="1:18" s="1" customFormat="1" ht="30" customHeight="1">
      <c r="A6" s="12"/>
      <c r="B6" s="14"/>
      <c r="C6" s="13"/>
      <c r="D6" s="13"/>
      <c r="E6" s="14"/>
      <c r="F6" s="12"/>
      <c r="G6" s="12" t="s">
        <v>62</v>
      </c>
      <c r="H6" s="12" t="s">
        <v>120</v>
      </c>
      <c r="I6" s="21" t="s">
        <v>121</v>
      </c>
      <c r="J6" s="22" t="s">
        <v>122</v>
      </c>
      <c r="K6" s="12"/>
      <c r="L6" s="12"/>
      <c r="M6" s="12"/>
      <c r="N6" s="12"/>
      <c r="O6" s="13"/>
      <c r="P6" s="13"/>
      <c r="Q6" s="13"/>
      <c r="R6" s="13"/>
    </row>
    <row r="7" spans="1:18" s="1" customFormat="1" ht="19.5" customHeight="1">
      <c r="A7" s="15"/>
      <c r="B7" s="15"/>
      <c r="C7" s="16"/>
      <c r="D7" s="16"/>
      <c r="E7" s="17"/>
      <c r="F7" s="18">
        <f>G7+K7+L7+M7+N7</f>
        <v>0</v>
      </c>
      <c r="G7" s="18">
        <f>H7+I7+J7</f>
        <v>0</v>
      </c>
      <c r="H7" s="18">
        <v>0</v>
      </c>
      <c r="I7" s="18">
        <v>0</v>
      </c>
      <c r="J7" s="23">
        <v>0</v>
      </c>
      <c r="K7" s="18">
        <v>0</v>
      </c>
      <c r="L7" s="18">
        <v>0</v>
      </c>
      <c r="M7" s="18">
        <v>0</v>
      </c>
      <c r="N7" s="18">
        <v>0</v>
      </c>
      <c r="O7" s="24">
        <v>0</v>
      </c>
      <c r="P7" s="24">
        <v>0</v>
      </c>
      <c r="Q7" s="24">
        <v>0</v>
      </c>
      <c r="R7" s="25"/>
    </row>
  </sheetData>
  <mergeCells count="18">
    <mergeCell ref="A2:N2"/>
    <mergeCell ref="A3:M3"/>
    <mergeCell ref="A4:D4"/>
    <mergeCell ref="F4:N4"/>
    <mergeCell ref="G5:J5"/>
    <mergeCell ref="A5:A6"/>
    <mergeCell ref="C5:C6"/>
    <mergeCell ref="D5:D6"/>
    <mergeCell ref="E4:E6"/>
    <mergeCell ref="F5:F6"/>
    <mergeCell ref="K5:K6"/>
    <mergeCell ref="L5:L6"/>
    <mergeCell ref="M5:M6"/>
    <mergeCell ref="N5:N6"/>
    <mergeCell ref="O4:O6"/>
    <mergeCell ref="P4:P6"/>
    <mergeCell ref="Q4:Q6"/>
    <mergeCell ref="R4:R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7"/>
  <sheetViews>
    <sheetView showGridLines="0" workbookViewId="0" topLeftCell="A1">
      <selection activeCell="D36" sqref="D36"/>
    </sheetView>
  </sheetViews>
  <sheetFormatPr defaultColWidth="8.00390625" defaultRowHeight="14.25" customHeight="1" outlineLevelCol="3"/>
  <cols>
    <col min="1" max="1" width="28.57421875" style="2" customWidth="1"/>
    <col min="2" max="2" width="22.8515625" style="2" customWidth="1"/>
    <col min="3" max="3" width="28.57421875" style="2" customWidth="1"/>
    <col min="4" max="4" width="22.8515625" style="2" customWidth="1"/>
  </cols>
  <sheetData>
    <row r="1" spans="1:4" ht="19.5" customHeight="1">
      <c r="A1" s="3"/>
      <c r="B1" s="4"/>
      <c r="C1" s="4"/>
      <c r="D1" s="26" t="s">
        <v>1</v>
      </c>
    </row>
    <row r="2" spans="1:4" ht="19.5" customHeight="1">
      <c r="A2" s="7" t="s">
        <v>2</v>
      </c>
      <c r="B2" s="7"/>
      <c r="C2" s="7"/>
      <c r="D2" s="7"/>
    </row>
    <row r="3" spans="1:4" ht="19.5" customHeight="1">
      <c r="A3" s="8" t="s">
        <v>3</v>
      </c>
      <c r="B3" s="8"/>
      <c r="C3" s="8"/>
      <c r="D3" s="55" t="s">
        <v>4</v>
      </c>
    </row>
    <row r="4" spans="1:4" ht="19.5" customHeight="1">
      <c r="A4" s="14" t="s">
        <v>5</v>
      </c>
      <c r="B4" s="14"/>
      <c r="C4" s="14" t="s">
        <v>6</v>
      </c>
      <c r="D4" s="14"/>
    </row>
    <row r="5" spans="1:4" ht="19.5" customHeight="1">
      <c r="A5" s="14" t="s">
        <v>7</v>
      </c>
      <c r="B5" s="14" t="s">
        <v>8</v>
      </c>
      <c r="C5" s="14" t="s">
        <v>7</v>
      </c>
      <c r="D5" s="14" t="s">
        <v>8</v>
      </c>
    </row>
    <row r="6" spans="1:4" ht="19.5" customHeight="1">
      <c r="A6" s="54" t="s">
        <v>9</v>
      </c>
      <c r="B6" s="83">
        <f>SUM(B7:B9)</f>
        <v>864.4</v>
      </c>
      <c r="C6" s="69" t="s">
        <v>10</v>
      </c>
      <c r="D6" s="74"/>
    </row>
    <row r="7" spans="1:4" ht="19.5" customHeight="1">
      <c r="A7" s="70" t="s">
        <v>11</v>
      </c>
      <c r="B7" s="83">
        <v>864.4</v>
      </c>
      <c r="C7" s="69" t="s">
        <v>12</v>
      </c>
      <c r="D7" s="74"/>
    </row>
    <row r="8" spans="1:4" ht="19.5" customHeight="1">
      <c r="A8" s="70" t="s">
        <v>13</v>
      </c>
      <c r="B8" s="83"/>
      <c r="C8" s="69" t="s">
        <v>14</v>
      </c>
      <c r="D8" s="74"/>
    </row>
    <row r="9" spans="1:4" ht="19.5" customHeight="1">
      <c r="A9" s="70" t="s">
        <v>15</v>
      </c>
      <c r="B9" s="83"/>
      <c r="C9" s="69" t="s">
        <v>16</v>
      </c>
      <c r="D9" s="74"/>
    </row>
    <row r="10" spans="1:4" ht="19.5" customHeight="1">
      <c r="A10" s="54" t="s">
        <v>17</v>
      </c>
      <c r="B10" s="83"/>
      <c r="C10" s="69" t="s">
        <v>18</v>
      </c>
      <c r="D10" s="74"/>
    </row>
    <row r="11" spans="1:4" ht="19.5" customHeight="1">
      <c r="A11" s="54" t="s">
        <v>19</v>
      </c>
      <c r="B11" s="83"/>
      <c r="C11" s="69" t="s">
        <v>20</v>
      </c>
      <c r="D11" s="74">
        <v>673.2</v>
      </c>
    </row>
    <row r="12" spans="1:4" ht="19.5" customHeight="1">
      <c r="A12" s="54" t="s">
        <v>21</v>
      </c>
      <c r="B12" s="83"/>
      <c r="C12" s="69" t="s">
        <v>22</v>
      </c>
      <c r="D12" s="74">
        <v>101.72</v>
      </c>
    </row>
    <row r="13" spans="1:4" ht="19.5" customHeight="1">
      <c r="A13" s="109" t="s">
        <v>23</v>
      </c>
      <c r="B13" s="85"/>
      <c r="C13" s="69" t="s">
        <v>24</v>
      </c>
      <c r="D13" s="74">
        <v>29.82</v>
      </c>
    </row>
    <row r="14" spans="1:4" ht="19.5" customHeight="1">
      <c r="A14" s="63"/>
      <c r="B14" s="63"/>
      <c r="C14" s="69" t="s">
        <v>25</v>
      </c>
      <c r="D14" s="74"/>
    </row>
    <row r="15" spans="1:4" ht="19.5" customHeight="1">
      <c r="A15" s="110"/>
      <c r="B15" s="85"/>
      <c r="C15" s="69" t="s">
        <v>26</v>
      </c>
      <c r="D15" s="74"/>
    </row>
    <row r="16" spans="1:4" ht="19.5" customHeight="1">
      <c r="A16" s="54"/>
      <c r="B16" s="74"/>
      <c r="C16" s="69" t="s">
        <v>27</v>
      </c>
      <c r="D16" s="74"/>
    </row>
    <row r="17" spans="1:4" ht="19.5" customHeight="1">
      <c r="A17" s="54"/>
      <c r="B17" s="74"/>
      <c r="C17" s="69" t="s">
        <v>28</v>
      </c>
      <c r="D17" s="74"/>
    </row>
    <row r="18" spans="1:4" ht="19.5" customHeight="1">
      <c r="A18" s="54"/>
      <c r="B18" s="74"/>
      <c r="C18" s="69" t="s">
        <v>29</v>
      </c>
      <c r="D18" s="74"/>
    </row>
    <row r="19" spans="1:4" ht="19.5" customHeight="1">
      <c r="A19" s="54"/>
      <c r="B19" s="74"/>
      <c r="C19" s="69" t="s">
        <v>30</v>
      </c>
      <c r="D19" s="74"/>
    </row>
    <row r="20" spans="1:4" ht="19.5" customHeight="1">
      <c r="A20" s="54"/>
      <c r="B20" s="74"/>
      <c r="C20" s="69" t="s">
        <v>31</v>
      </c>
      <c r="D20" s="74"/>
    </row>
    <row r="21" spans="1:4" ht="19.5" customHeight="1">
      <c r="A21" s="54"/>
      <c r="B21" s="74"/>
      <c r="C21" s="69" t="s">
        <v>32</v>
      </c>
      <c r="D21" s="74"/>
    </row>
    <row r="22" spans="1:4" ht="19.5" customHeight="1">
      <c r="A22" s="63"/>
      <c r="B22" s="63"/>
      <c r="C22" s="69" t="s">
        <v>33</v>
      </c>
      <c r="D22" s="74">
        <v>59.66</v>
      </c>
    </row>
    <row r="23" spans="1:4" ht="19.5" customHeight="1">
      <c r="A23" s="54"/>
      <c r="B23" s="74"/>
      <c r="C23" s="69" t="s">
        <v>34</v>
      </c>
      <c r="D23" s="74"/>
    </row>
    <row r="24" spans="1:4" ht="19.5" customHeight="1">
      <c r="A24" s="54"/>
      <c r="B24" s="74"/>
      <c r="C24" s="69" t="s">
        <v>35</v>
      </c>
      <c r="D24" s="74"/>
    </row>
    <row r="25" spans="1:4" ht="19.5" customHeight="1">
      <c r="A25" s="54"/>
      <c r="B25" s="74"/>
      <c r="C25" s="69" t="s">
        <v>36</v>
      </c>
      <c r="D25" s="74"/>
    </row>
    <row r="26" spans="1:4" ht="19.5" customHeight="1">
      <c r="A26" s="54"/>
      <c r="B26" s="74"/>
      <c r="C26" s="69" t="s">
        <v>37</v>
      </c>
      <c r="D26" s="74"/>
    </row>
    <row r="27" spans="1:4" ht="19.5" customHeight="1">
      <c r="A27" s="54"/>
      <c r="B27" s="74"/>
      <c r="C27" s="63"/>
      <c r="D27" s="63"/>
    </row>
    <row r="28" spans="1:4" ht="19.5" customHeight="1">
      <c r="A28" s="54"/>
      <c r="B28" s="74"/>
      <c r="C28" s="63"/>
      <c r="D28" s="63"/>
    </row>
    <row r="29" spans="1:4" ht="19.5" customHeight="1">
      <c r="A29" s="54"/>
      <c r="B29" s="74"/>
      <c r="C29" s="63"/>
      <c r="D29" s="74"/>
    </row>
    <row r="30" spans="1:4" ht="19.5" customHeight="1">
      <c r="A30" s="54"/>
      <c r="B30" s="74"/>
      <c r="D30" s="74"/>
    </row>
    <row r="31" spans="1:4" ht="19.5" customHeight="1">
      <c r="A31" s="14" t="s">
        <v>38</v>
      </c>
      <c r="B31" s="74">
        <f>B6+SUM(B10:B13)</f>
        <v>864.4</v>
      </c>
      <c r="C31" s="14" t="s">
        <v>39</v>
      </c>
      <c r="D31" s="83">
        <v>864.4</v>
      </c>
    </row>
    <row r="32" spans="1:4" ht="19.5" customHeight="1">
      <c r="A32" s="63"/>
      <c r="B32" s="63"/>
      <c r="C32" s="63"/>
      <c r="D32" s="63"/>
    </row>
    <row r="33" spans="1:4" ht="19.5" customHeight="1">
      <c r="A33" s="54" t="s">
        <v>40</v>
      </c>
      <c r="B33" s="74"/>
      <c r="C33" s="63"/>
      <c r="D33" s="63"/>
    </row>
    <row r="34" spans="1:4" ht="19.5" customHeight="1">
      <c r="A34" s="54" t="s">
        <v>41</v>
      </c>
      <c r="B34" s="74"/>
      <c r="C34" s="69" t="s">
        <v>42</v>
      </c>
      <c r="D34" s="83"/>
    </row>
    <row r="35" spans="1:4" ht="19.5" customHeight="1">
      <c r="A35" s="54" t="s">
        <v>43</v>
      </c>
      <c r="B35" s="74"/>
      <c r="C35" s="69" t="s">
        <v>44</v>
      </c>
      <c r="D35" s="83"/>
    </row>
    <row r="36" spans="1:4" ht="19.5" customHeight="1">
      <c r="A36" s="54" t="s">
        <v>45</v>
      </c>
      <c r="B36" s="74"/>
      <c r="C36" s="69" t="s">
        <v>46</v>
      </c>
      <c r="D36" s="83"/>
    </row>
    <row r="37" spans="1:4" ht="19.5" customHeight="1">
      <c r="A37" s="14" t="s">
        <v>47</v>
      </c>
      <c r="B37" s="74">
        <f>SUM(B31:B36)</f>
        <v>864.4</v>
      </c>
      <c r="C37" s="14" t="s">
        <v>48</v>
      </c>
      <c r="D37" s="83">
        <v>864.4</v>
      </c>
    </row>
  </sheetData>
  <mergeCells count="4">
    <mergeCell ref="A2:D2"/>
    <mergeCell ref="A3:C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26"/>
  <sheetViews>
    <sheetView showGridLines="0" workbookViewId="0" topLeftCell="A1">
      <pane ySplit="7" topLeftCell="A11" activePane="bottomLeft" state="frozen"/>
      <selection pane="bottomLeft" activeCell="P13" sqref="P13"/>
    </sheetView>
  </sheetViews>
  <sheetFormatPr defaultColWidth="10.28125" defaultRowHeight="14.25" customHeight="1"/>
  <cols>
    <col min="1" max="2" width="4.28125" style="0" customWidth="1"/>
    <col min="3" max="3" width="4.28125" style="2" customWidth="1"/>
    <col min="4" max="4" width="21.421875" style="2" customWidth="1"/>
    <col min="5" max="13" width="10.00390625" style="97" customWidth="1"/>
    <col min="14" max="15" width="10.00390625" style="0" customWidth="1"/>
    <col min="16" max="16" width="10.00390625" style="1" customWidth="1"/>
    <col min="17" max="17" width="10.00390625" style="97" customWidth="1"/>
    <col min="18" max="18" width="10.28125" style="0" hidden="1" customWidth="1"/>
  </cols>
  <sheetData>
    <row r="1" spans="3:17" ht="19.5" customHeight="1">
      <c r="C1" s="3"/>
      <c r="D1" s="4"/>
      <c r="E1" s="98"/>
      <c r="F1" s="98"/>
      <c r="G1" s="98"/>
      <c r="H1" s="98"/>
      <c r="I1" s="98"/>
      <c r="J1" s="98"/>
      <c r="K1" s="98"/>
      <c r="L1" s="98"/>
      <c r="M1" s="98"/>
      <c r="Q1" s="19" t="s">
        <v>49</v>
      </c>
    </row>
    <row r="2" spans="3:17" ht="19.5" customHeight="1">
      <c r="C2" s="99" t="s">
        <v>50</v>
      </c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99"/>
      <c r="O2" s="99"/>
      <c r="P2" s="100"/>
      <c r="Q2" s="100"/>
    </row>
    <row r="3" spans="1:17" s="1" customFormat="1" ht="19.5" customHeight="1">
      <c r="A3" s="101" t="s">
        <v>3</v>
      </c>
      <c r="B3" s="101"/>
      <c r="C3" s="8"/>
      <c r="D3" s="9"/>
      <c r="E3" s="9"/>
      <c r="F3" s="11"/>
      <c r="G3" s="11"/>
      <c r="H3" s="11"/>
      <c r="I3" s="11"/>
      <c r="J3" s="104"/>
      <c r="K3" s="104"/>
      <c r="L3" s="104"/>
      <c r="M3" s="104"/>
      <c r="P3" s="105" t="s">
        <v>4</v>
      </c>
      <c r="Q3" s="20"/>
    </row>
    <row r="4" spans="1:18" s="86" customFormat="1" ht="19.5" customHeight="1">
      <c r="A4" s="92" t="s">
        <v>51</v>
      </c>
      <c r="B4" s="102"/>
      <c r="C4" s="91" t="s">
        <v>51</v>
      </c>
      <c r="D4" s="91" t="s">
        <v>52</v>
      </c>
      <c r="E4" s="91" t="s">
        <v>53</v>
      </c>
      <c r="F4" s="76" t="s">
        <v>54</v>
      </c>
      <c r="G4" s="76"/>
      <c r="H4" s="76"/>
      <c r="I4" s="76"/>
      <c r="J4" s="91" t="s">
        <v>55</v>
      </c>
      <c r="K4" s="91" t="s">
        <v>56</v>
      </c>
      <c r="L4" s="91" t="s">
        <v>57</v>
      </c>
      <c r="M4" s="91" t="s">
        <v>58</v>
      </c>
      <c r="N4" s="91" t="s">
        <v>40</v>
      </c>
      <c r="O4" s="91" t="s">
        <v>41</v>
      </c>
      <c r="P4" s="90" t="s">
        <v>43</v>
      </c>
      <c r="Q4" s="76" t="s">
        <v>45</v>
      </c>
      <c r="R4" s="94"/>
    </row>
    <row r="5" spans="1:18" s="86" customFormat="1" ht="22.5" customHeight="1">
      <c r="A5" s="92" t="s">
        <v>59</v>
      </c>
      <c r="B5" s="92" t="s">
        <v>60</v>
      </c>
      <c r="C5" s="91" t="s">
        <v>61</v>
      </c>
      <c r="D5" s="91"/>
      <c r="E5" s="91"/>
      <c r="F5" s="91" t="s">
        <v>62</v>
      </c>
      <c r="G5" s="91" t="s">
        <v>63</v>
      </c>
      <c r="H5" s="91" t="s">
        <v>64</v>
      </c>
      <c r="I5" s="91" t="s">
        <v>65</v>
      </c>
      <c r="J5" s="91" t="s">
        <v>53</v>
      </c>
      <c r="K5" s="91"/>
      <c r="L5" s="91"/>
      <c r="M5" s="91"/>
      <c r="N5" s="91"/>
      <c r="O5" s="91"/>
      <c r="P5" s="106"/>
      <c r="Q5" s="91"/>
      <c r="R5" s="94"/>
    </row>
    <row r="6" spans="1:18" s="86" customFormat="1" ht="22.5" customHeight="1">
      <c r="A6" s="102"/>
      <c r="B6" s="10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6"/>
      <c r="Q6" s="91"/>
      <c r="R6" s="94"/>
    </row>
    <row r="7" spans="1:18" s="96" customFormat="1" ht="22.5" customHeight="1">
      <c r="A7" s="41"/>
      <c r="B7" s="41"/>
      <c r="C7" s="15"/>
      <c r="D7" s="17" t="s">
        <v>66</v>
      </c>
      <c r="E7" s="103">
        <f aca="true" t="shared" si="0" ref="E7:E26">F7+SUM(J7:Q7)</f>
        <v>864.4</v>
      </c>
      <c r="F7" s="103">
        <f aca="true" t="shared" si="1" ref="F7:F26">SUM(G7:I7)</f>
        <v>864.4</v>
      </c>
      <c r="G7" s="103">
        <v>864.4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7">
        <v>0</v>
      </c>
      <c r="Q7" s="103"/>
      <c r="R7" s="63"/>
    </row>
    <row r="8" spans="1:18" ht="22.5" customHeight="1">
      <c r="A8" s="41" t="s">
        <v>67</v>
      </c>
      <c r="B8" s="41"/>
      <c r="C8" s="15"/>
      <c r="D8" s="17" t="s">
        <v>68</v>
      </c>
      <c r="E8" s="103">
        <f t="shared" si="0"/>
        <v>673.2</v>
      </c>
      <c r="F8" s="103">
        <f t="shared" si="1"/>
        <v>673.2</v>
      </c>
      <c r="G8" s="103">
        <v>673.2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7">
        <v>0</v>
      </c>
      <c r="Q8" s="103"/>
      <c r="R8" s="108" t="s">
        <v>67</v>
      </c>
    </row>
    <row r="9" spans="1:18" ht="22.5" customHeight="1">
      <c r="A9" s="41"/>
      <c r="B9" s="41" t="s">
        <v>69</v>
      </c>
      <c r="C9" s="15"/>
      <c r="D9" s="17" t="s">
        <v>70</v>
      </c>
      <c r="E9" s="103">
        <f t="shared" si="0"/>
        <v>673.2</v>
      </c>
      <c r="F9" s="103">
        <f t="shared" si="1"/>
        <v>673.2</v>
      </c>
      <c r="G9" s="103">
        <v>673.2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7">
        <v>0</v>
      </c>
      <c r="Q9" s="103"/>
      <c r="R9" s="108" t="s">
        <v>71</v>
      </c>
    </row>
    <row r="10" spans="1:18" ht="22.5" customHeight="1">
      <c r="A10" s="41"/>
      <c r="B10" s="41"/>
      <c r="C10" s="15" t="s">
        <v>72</v>
      </c>
      <c r="D10" s="17" t="s">
        <v>73</v>
      </c>
      <c r="E10" s="103">
        <f t="shared" si="0"/>
        <v>548.63</v>
      </c>
      <c r="F10" s="103">
        <f t="shared" si="1"/>
        <v>548.63</v>
      </c>
      <c r="G10" s="103">
        <v>548.63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7">
        <v>0</v>
      </c>
      <c r="Q10" s="103">
        <v>0</v>
      </c>
      <c r="R10" s="108" t="s">
        <v>74</v>
      </c>
    </row>
    <row r="11" spans="1:18" ht="22.5" customHeight="1">
      <c r="A11" s="41"/>
      <c r="B11" s="41"/>
      <c r="C11" s="15" t="s">
        <v>75</v>
      </c>
      <c r="D11" s="17" t="s">
        <v>76</v>
      </c>
      <c r="E11" s="103">
        <f t="shared" si="0"/>
        <v>124.57</v>
      </c>
      <c r="F11" s="103">
        <f t="shared" si="1"/>
        <v>124.57</v>
      </c>
      <c r="G11" s="103">
        <v>124.57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7">
        <v>0</v>
      </c>
      <c r="Q11" s="103">
        <v>0</v>
      </c>
      <c r="R11" s="108" t="s">
        <v>77</v>
      </c>
    </row>
    <row r="12" spans="1:18" ht="22.5" customHeight="1">
      <c r="A12" s="41"/>
      <c r="B12" s="41"/>
      <c r="C12" s="15" t="s">
        <v>78</v>
      </c>
      <c r="D12" s="17" t="s">
        <v>79</v>
      </c>
      <c r="E12" s="103">
        <f t="shared" si="0"/>
        <v>0</v>
      </c>
      <c r="F12" s="103">
        <f t="shared" si="1"/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7">
        <v>0</v>
      </c>
      <c r="Q12" s="103"/>
      <c r="R12" s="108" t="s">
        <v>80</v>
      </c>
    </row>
    <row r="13" spans="1:18" ht="22.5" customHeight="1">
      <c r="A13" s="41"/>
      <c r="B13" s="41" t="s">
        <v>81</v>
      </c>
      <c r="C13" s="15"/>
      <c r="D13" s="17" t="s">
        <v>82</v>
      </c>
      <c r="E13" s="103">
        <f t="shared" si="0"/>
        <v>0</v>
      </c>
      <c r="F13" s="103">
        <f t="shared" si="1"/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7">
        <v>0</v>
      </c>
      <c r="Q13" s="103"/>
      <c r="R13" s="108" t="s">
        <v>83</v>
      </c>
    </row>
    <row r="14" spans="1:18" ht="22.5" customHeight="1">
      <c r="A14" s="41"/>
      <c r="B14" s="41"/>
      <c r="C14" s="15" t="s">
        <v>81</v>
      </c>
      <c r="D14" s="17" t="s">
        <v>84</v>
      </c>
      <c r="E14" s="103">
        <f t="shared" si="0"/>
        <v>0</v>
      </c>
      <c r="F14" s="103">
        <f t="shared" si="1"/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7">
        <v>0</v>
      </c>
      <c r="Q14" s="103"/>
      <c r="R14" s="108" t="s">
        <v>85</v>
      </c>
    </row>
    <row r="15" spans="1:18" ht="22.5" customHeight="1">
      <c r="A15" s="41" t="s">
        <v>86</v>
      </c>
      <c r="B15" s="41"/>
      <c r="C15" s="15"/>
      <c r="D15" s="17" t="s">
        <v>87</v>
      </c>
      <c r="E15" s="103">
        <f t="shared" si="0"/>
        <v>101.72</v>
      </c>
      <c r="F15" s="103">
        <f t="shared" si="1"/>
        <v>101.72</v>
      </c>
      <c r="G15" s="103">
        <v>101.72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7">
        <v>0</v>
      </c>
      <c r="Q15" s="103">
        <v>0</v>
      </c>
      <c r="R15" s="108" t="s">
        <v>86</v>
      </c>
    </row>
    <row r="16" spans="1:18" ht="22.5" customHeight="1">
      <c r="A16" s="41"/>
      <c r="B16" s="41" t="s">
        <v>88</v>
      </c>
      <c r="C16" s="15"/>
      <c r="D16" s="17" t="s">
        <v>89</v>
      </c>
      <c r="E16" s="103">
        <f t="shared" si="0"/>
        <v>98.04</v>
      </c>
      <c r="F16" s="103">
        <f t="shared" si="1"/>
        <v>98.04</v>
      </c>
      <c r="G16" s="103">
        <v>98.04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7">
        <v>0</v>
      </c>
      <c r="Q16" s="103">
        <v>0</v>
      </c>
      <c r="R16" s="108" t="s">
        <v>90</v>
      </c>
    </row>
    <row r="17" spans="1:18" ht="22.5" customHeight="1">
      <c r="A17" s="41"/>
      <c r="B17" s="41"/>
      <c r="C17" s="15" t="s">
        <v>88</v>
      </c>
      <c r="D17" s="17" t="s">
        <v>91</v>
      </c>
      <c r="E17" s="103">
        <f t="shared" si="0"/>
        <v>65.36</v>
      </c>
      <c r="F17" s="103">
        <f t="shared" si="1"/>
        <v>65.36</v>
      </c>
      <c r="G17" s="103">
        <v>65.36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7">
        <v>0</v>
      </c>
      <c r="Q17" s="103">
        <v>0</v>
      </c>
      <c r="R17" s="108" t="s">
        <v>92</v>
      </c>
    </row>
    <row r="18" spans="1:18" ht="22.5" customHeight="1">
      <c r="A18" s="41"/>
      <c r="B18" s="41"/>
      <c r="C18" s="15" t="s">
        <v>93</v>
      </c>
      <c r="D18" s="17" t="s">
        <v>94</v>
      </c>
      <c r="E18" s="103">
        <f t="shared" si="0"/>
        <v>32.68</v>
      </c>
      <c r="F18" s="103">
        <f t="shared" si="1"/>
        <v>32.68</v>
      </c>
      <c r="G18" s="103">
        <v>32.68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7">
        <v>0</v>
      </c>
      <c r="Q18" s="103">
        <v>0</v>
      </c>
      <c r="R18" s="108" t="s">
        <v>95</v>
      </c>
    </row>
    <row r="19" spans="1:18" ht="22.5" customHeight="1">
      <c r="A19" s="41"/>
      <c r="B19" s="41" t="s">
        <v>81</v>
      </c>
      <c r="C19" s="15"/>
      <c r="D19" s="17" t="s">
        <v>96</v>
      </c>
      <c r="E19" s="103">
        <f t="shared" si="0"/>
        <v>3.68</v>
      </c>
      <c r="F19" s="103">
        <f t="shared" si="1"/>
        <v>3.68</v>
      </c>
      <c r="G19" s="103">
        <v>3.68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7">
        <v>0</v>
      </c>
      <c r="Q19" s="103">
        <v>0</v>
      </c>
      <c r="R19" s="108" t="s">
        <v>97</v>
      </c>
    </row>
    <row r="20" spans="1:18" ht="22.5" customHeight="1">
      <c r="A20" s="41"/>
      <c r="B20" s="41"/>
      <c r="C20" s="15" t="s">
        <v>81</v>
      </c>
      <c r="D20" s="17" t="s">
        <v>98</v>
      </c>
      <c r="E20" s="103">
        <f t="shared" si="0"/>
        <v>3.68</v>
      </c>
      <c r="F20" s="103">
        <f t="shared" si="1"/>
        <v>3.68</v>
      </c>
      <c r="G20" s="103">
        <v>3.68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7">
        <v>0</v>
      </c>
      <c r="Q20" s="103">
        <v>0</v>
      </c>
      <c r="R20" s="108" t="s">
        <v>99</v>
      </c>
    </row>
    <row r="21" spans="1:18" ht="22.5" customHeight="1">
      <c r="A21" s="41" t="s">
        <v>100</v>
      </c>
      <c r="B21" s="41"/>
      <c r="C21" s="15"/>
      <c r="D21" s="17" t="s">
        <v>101</v>
      </c>
      <c r="E21" s="103">
        <f t="shared" si="0"/>
        <v>29.82</v>
      </c>
      <c r="F21" s="103">
        <f t="shared" si="1"/>
        <v>29.82</v>
      </c>
      <c r="G21" s="103">
        <v>29.82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7">
        <v>0</v>
      </c>
      <c r="Q21" s="103">
        <v>0</v>
      </c>
      <c r="R21" s="108" t="s">
        <v>100</v>
      </c>
    </row>
    <row r="22" spans="1:18" ht="22.5" customHeight="1">
      <c r="A22" s="41"/>
      <c r="B22" s="41" t="s">
        <v>102</v>
      </c>
      <c r="C22" s="15"/>
      <c r="D22" s="17" t="s">
        <v>103</v>
      </c>
      <c r="E22" s="103">
        <f t="shared" si="0"/>
        <v>29.82</v>
      </c>
      <c r="F22" s="103">
        <f t="shared" si="1"/>
        <v>29.82</v>
      </c>
      <c r="G22" s="103">
        <v>29.82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7">
        <v>0</v>
      </c>
      <c r="Q22" s="103">
        <v>0</v>
      </c>
      <c r="R22" s="108" t="s">
        <v>104</v>
      </c>
    </row>
    <row r="23" spans="1:18" ht="22.5" customHeight="1">
      <c r="A23" s="41"/>
      <c r="B23" s="41"/>
      <c r="C23" s="15" t="s">
        <v>72</v>
      </c>
      <c r="D23" s="17" t="s">
        <v>105</v>
      </c>
      <c r="E23" s="103">
        <f t="shared" si="0"/>
        <v>29.82</v>
      </c>
      <c r="F23" s="103">
        <f t="shared" si="1"/>
        <v>29.82</v>
      </c>
      <c r="G23" s="103">
        <v>29.82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7">
        <v>0</v>
      </c>
      <c r="Q23" s="103">
        <v>0</v>
      </c>
      <c r="R23" s="108" t="s">
        <v>106</v>
      </c>
    </row>
    <row r="24" spans="1:18" ht="22.5" customHeight="1">
      <c r="A24" s="41" t="s">
        <v>107</v>
      </c>
      <c r="B24" s="41"/>
      <c r="C24" s="15"/>
      <c r="D24" s="17" t="s">
        <v>108</v>
      </c>
      <c r="E24" s="103">
        <f t="shared" si="0"/>
        <v>59.66</v>
      </c>
      <c r="F24" s="103">
        <f t="shared" si="1"/>
        <v>59.66</v>
      </c>
      <c r="G24" s="103">
        <v>59.66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7">
        <v>0</v>
      </c>
      <c r="Q24" s="103">
        <v>0</v>
      </c>
      <c r="R24" s="108" t="s">
        <v>107</v>
      </c>
    </row>
    <row r="25" spans="1:18" ht="22.5" customHeight="1">
      <c r="A25" s="41"/>
      <c r="B25" s="41" t="s">
        <v>75</v>
      </c>
      <c r="C25" s="15"/>
      <c r="D25" s="17" t="s">
        <v>109</v>
      </c>
      <c r="E25" s="103">
        <f t="shared" si="0"/>
        <v>59.66</v>
      </c>
      <c r="F25" s="103">
        <f t="shared" si="1"/>
        <v>59.66</v>
      </c>
      <c r="G25" s="103">
        <v>59.66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7">
        <v>0</v>
      </c>
      <c r="Q25" s="103">
        <v>0</v>
      </c>
      <c r="R25" s="108" t="s">
        <v>110</v>
      </c>
    </row>
    <row r="26" spans="1:18" ht="22.5" customHeight="1">
      <c r="A26" s="41"/>
      <c r="B26" s="41"/>
      <c r="C26" s="15" t="s">
        <v>72</v>
      </c>
      <c r="D26" s="17" t="s">
        <v>111</v>
      </c>
      <c r="E26" s="103">
        <f t="shared" si="0"/>
        <v>59.66</v>
      </c>
      <c r="F26" s="103">
        <f t="shared" si="1"/>
        <v>59.66</v>
      </c>
      <c r="G26" s="103">
        <v>59.66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7">
        <v>0</v>
      </c>
      <c r="Q26" s="103">
        <v>0</v>
      </c>
      <c r="R26" s="108" t="s">
        <v>112</v>
      </c>
    </row>
  </sheetData>
  <mergeCells count="22">
    <mergeCell ref="C2:Q2"/>
    <mergeCell ref="A3:I3"/>
    <mergeCell ref="P3:Q3"/>
    <mergeCell ref="A4:C4"/>
    <mergeCell ref="F4:I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5"/>
  <sheetViews>
    <sheetView showGridLines="0" workbookViewId="0" topLeftCell="A1">
      <pane ySplit="5" topLeftCell="A6" activePane="bottomLeft" state="frozen"/>
      <selection pane="bottomLeft" activeCell="G7" sqref="G7"/>
    </sheetView>
  </sheetViews>
  <sheetFormatPr defaultColWidth="7.8515625" defaultRowHeight="14.25" customHeight="1"/>
  <cols>
    <col min="1" max="1" width="7.140625" style="2" customWidth="1"/>
    <col min="2" max="3" width="7.140625" style="0" customWidth="1"/>
    <col min="4" max="4" width="42.8515625" style="2" customWidth="1"/>
    <col min="5" max="8" width="20.00390625" style="2" customWidth="1"/>
    <col min="9" max="9" width="7.8515625" style="0" hidden="1" customWidth="1"/>
  </cols>
  <sheetData>
    <row r="1" spans="1:8" ht="19.5" customHeight="1">
      <c r="A1" s="26" t="s">
        <v>113</v>
      </c>
      <c r="B1" s="26"/>
      <c r="C1" s="26"/>
      <c r="D1" s="27"/>
      <c r="E1" s="27"/>
      <c r="F1" s="27"/>
      <c r="G1" s="27"/>
      <c r="H1" s="27"/>
    </row>
    <row r="2" spans="1:8" ht="19.5" customHeight="1">
      <c r="A2" s="7" t="s">
        <v>114</v>
      </c>
      <c r="B2" s="7"/>
      <c r="C2" s="7"/>
      <c r="D2" s="28"/>
      <c r="E2" s="28"/>
      <c r="F2" s="28"/>
      <c r="G2" s="28"/>
      <c r="H2" s="28"/>
    </row>
    <row r="3" spans="1:8" ht="19.5" customHeight="1">
      <c r="A3" s="87" t="s">
        <v>3</v>
      </c>
      <c r="B3" s="88"/>
      <c r="C3" s="88"/>
      <c r="D3" s="87"/>
      <c r="E3" s="87"/>
      <c r="F3" s="87"/>
      <c r="G3" s="87"/>
      <c r="H3" s="89" t="s">
        <v>4</v>
      </c>
    </row>
    <row r="4" spans="1:9" s="86" customFormat="1" ht="19.5" customHeight="1">
      <c r="A4" s="76" t="s">
        <v>51</v>
      </c>
      <c r="B4" s="76"/>
      <c r="C4" s="76"/>
      <c r="D4" s="90" t="s">
        <v>52</v>
      </c>
      <c r="E4" s="91" t="s">
        <v>53</v>
      </c>
      <c r="F4" s="91" t="s">
        <v>115</v>
      </c>
      <c r="G4" s="91" t="s">
        <v>116</v>
      </c>
      <c r="H4" s="91" t="s">
        <v>46</v>
      </c>
      <c r="I4" s="93"/>
    </row>
    <row r="5" spans="1:9" s="86" customFormat="1" ht="19.5" customHeight="1">
      <c r="A5" s="76" t="s">
        <v>59</v>
      </c>
      <c r="B5" s="92" t="s">
        <v>60</v>
      </c>
      <c r="C5" s="92" t="s">
        <v>61</v>
      </c>
      <c r="D5" s="91" t="s">
        <v>52</v>
      </c>
      <c r="E5" s="90"/>
      <c r="F5" s="90"/>
      <c r="G5" s="90"/>
      <c r="H5" s="90"/>
      <c r="I5" s="94"/>
    </row>
    <row r="6" spans="1:9" s="1" customFormat="1" ht="19.5" customHeight="1">
      <c r="A6" s="40"/>
      <c r="B6" s="41"/>
      <c r="C6" s="41"/>
      <c r="D6" s="17" t="s">
        <v>66</v>
      </c>
      <c r="E6" s="44">
        <f aca="true" t="shared" si="0" ref="E6:E25">SUM(F6:G6)</f>
        <v>864.4</v>
      </c>
      <c r="F6" s="44">
        <v>733.64</v>
      </c>
      <c r="G6" s="44">
        <v>130.76</v>
      </c>
      <c r="H6" s="44">
        <v>0</v>
      </c>
      <c r="I6" s="59"/>
    </row>
    <row r="7" spans="1:9" ht="19.5" customHeight="1">
      <c r="A7" s="40" t="s">
        <v>67</v>
      </c>
      <c r="B7" s="41"/>
      <c r="C7" s="41"/>
      <c r="D7" s="17" t="s">
        <v>68</v>
      </c>
      <c r="E7" s="44">
        <f t="shared" si="0"/>
        <v>673.2</v>
      </c>
      <c r="F7" s="44">
        <v>542.44</v>
      </c>
      <c r="G7" s="44">
        <v>130.76</v>
      </c>
      <c r="H7" s="44">
        <v>0</v>
      </c>
      <c r="I7" s="95" t="s">
        <v>67</v>
      </c>
    </row>
    <row r="8" spans="1:9" ht="19.5" customHeight="1">
      <c r="A8" s="40"/>
      <c r="B8" s="41" t="s">
        <v>69</v>
      </c>
      <c r="C8" s="41"/>
      <c r="D8" s="17" t="s">
        <v>70</v>
      </c>
      <c r="E8" s="44">
        <f t="shared" si="0"/>
        <v>673.2</v>
      </c>
      <c r="F8" s="44">
        <v>542.44</v>
      </c>
      <c r="G8" s="44">
        <v>130.76</v>
      </c>
      <c r="H8" s="44">
        <v>0</v>
      </c>
      <c r="I8" s="95" t="s">
        <v>71</v>
      </c>
    </row>
    <row r="9" spans="1:9" ht="19.5" customHeight="1">
      <c r="A9" s="40"/>
      <c r="B9" s="41"/>
      <c r="C9" s="41" t="s">
        <v>72</v>
      </c>
      <c r="D9" s="17" t="s">
        <v>73</v>
      </c>
      <c r="E9" s="44">
        <f t="shared" si="0"/>
        <v>548.63</v>
      </c>
      <c r="F9" s="44">
        <v>542.44</v>
      </c>
      <c r="G9" s="44">
        <v>6.19</v>
      </c>
      <c r="H9" s="44">
        <v>0</v>
      </c>
      <c r="I9" s="95" t="s">
        <v>74</v>
      </c>
    </row>
    <row r="10" spans="1:9" ht="19.5" customHeight="1">
      <c r="A10" s="40"/>
      <c r="B10" s="41"/>
      <c r="C10" s="41" t="s">
        <v>75</v>
      </c>
      <c r="D10" s="17" t="s">
        <v>76</v>
      </c>
      <c r="E10" s="44">
        <f t="shared" si="0"/>
        <v>124.57</v>
      </c>
      <c r="F10" s="44">
        <v>0</v>
      </c>
      <c r="G10" s="44">
        <v>124.57</v>
      </c>
      <c r="H10" s="44">
        <v>0</v>
      </c>
      <c r="I10" s="95" t="s">
        <v>77</v>
      </c>
    </row>
    <row r="11" spans="1:9" ht="19.5" customHeight="1">
      <c r="A11" s="40"/>
      <c r="B11" s="41"/>
      <c r="C11" s="41" t="s">
        <v>78</v>
      </c>
      <c r="D11" s="17" t="s">
        <v>79</v>
      </c>
      <c r="E11" s="44">
        <f t="shared" si="0"/>
        <v>0</v>
      </c>
      <c r="F11" s="44">
        <v>0</v>
      </c>
      <c r="G11" s="44"/>
      <c r="H11" s="44">
        <v>0</v>
      </c>
      <c r="I11" s="95" t="s">
        <v>80</v>
      </c>
    </row>
    <row r="12" spans="1:9" ht="19.5" customHeight="1">
      <c r="A12" s="40"/>
      <c r="B12" s="41" t="s">
        <v>81</v>
      </c>
      <c r="C12" s="41"/>
      <c r="D12" s="17" t="s">
        <v>82</v>
      </c>
      <c r="E12" s="44">
        <f t="shared" si="0"/>
        <v>0</v>
      </c>
      <c r="F12" s="44">
        <v>0</v>
      </c>
      <c r="G12" s="44"/>
      <c r="H12" s="44">
        <v>0</v>
      </c>
      <c r="I12" s="95" t="s">
        <v>83</v>
      </c>
    </row>
    <row r="13" spans="1:9" ht="19.5" customHeight="1">
      <c r="A13" s="40"/>
      <c r="B13" s="41"/>
      <c r="C13" s="41" t="s">
        <v>81</v>
      </c>
      <c r="D13" s="17" t="s">
        <v>84</v>
      </c>
      <c r="E13" s="44">
        <f t="shared" si="0"/>
        <v>0</v>
      </c>
      <c r="F13" s="44">
        <v>0</v>
      </c>
      <c r="G13" s="44"/>
      <c r="H13" s="44">
        <v>0</v>
      </c>
      <c r="I13" s="95" t="s">
        <v>85</v>
      </c>
    </row>
    <row r="14" spans="1:9" ht="19.5" customHeight="1">
      <c r="A14" s="40" t="s">
        <v>86</v>
      </c>
      <c r="B14" s="41"/>
      <c r="C14" s="41"/>
      <c r="D14" s="17" t="s">
        <v>87</v>
      </c>
      <c r="E14" s="44">
        <f t="shared" si="0"/>
        <v>101.72</v>
      </c>
      <c r="F14" s="44">
        <v>101.72</v>
      </c>
      <c r="G14" s="44">
        <v>0</v>
      </c>
      <c r="H14" s="44">
        <v>0</v>
      </c>
      <c r="I14" s="95" t="s">
        <v>86</v>
      </c>
    </row>
    <row r="15" spans="1:9" ht="19.5" customHeight="1">
      <c r="A15" s="40"/>
      <c r="B15" s="41" t="s">
        <v>88</v>
      </c>
      <c r="C15" s="41"/>
      <c r="D15" s="17" t="s">
        <v>89</v>
      </c>
      <c r="E15" s="44">
        <f t="shared" si="0"/>
        <v>98.04</v>
      </c>
      <c r="F15" s="44">
        <v>98.04</v>
      </c>
      <c r="G15" s="44">
        <v>0</v>
      </c>
      <c r="H15" s="44">
        <v>0</v>
      </c>
      <c r="I15" s="95" t="s">
        <v>90</v>
      </c>
    </row>
    <row r="16" spans="1:9" ht="19.5" customHeight="1">
      <c r="A16" s="40"/>
      <c r="B16" s="41"/>
      <c r="C16" s="41" t="s">
        <v>88</v>
      </c>
      <c r="D16" s="17" t="s">
        <v>91</v>
      </c>
      <c r="E16" s="44">
        <f t="shared" si="0"/>
        <v>65.36</v>
      </c>
      <c r="F16" s="44">
        <v>65.36</v>
      </c>
      <c r="G16" s="44">
        <v>0</v>
      </c>
      <c r="H16" s="44">
        <v>0</v>
      </c>
      <c r="I16" s="95" t="s">
        <v>92</v>
      </c>
    </row>
    <row r="17" spans="1:9" ht="19.5" customHeight="1">
      <c r="A17" s="40"/>
      <c r="B17" s="41"/>
      <c r="C17" s="41" t="s">
        <v>93</v>
      </c>
      <c r="D17" s="17" t="s">
        <v>94</v>
      </c>
      <c r="E17" s="44">
        <f t="shared" si="0"/>
        <v>32.68</v>
      </c>
      <c r="F17" s="44">
        <v>32.68</v>
      </c>
      <c r="G17" s="44">
        <v>0</v>
      </c>
      <c r="H17" s="44">
        <v>0</v>
      </c>
      <c r="I17" s="95" t="s">
        <v>95</v>
      </c>
    </row>
    <row r="18" spans="1:9" ht="19.5" customHeight="1">
      <c r="A18" s="40"/>
      <c r="B18" s="41" t="s">
        <v>81</v>
      </c>
      <c r="C18" s="41"/>
      <c r="D18" s="17" t="s">
        <v>96</v>
      </c>
      <c r="E18" s="44">
        <f t="shared" si="0"/>
        <v>3.68</v>
      </c>
      <c r="F18" s="44">
        <v>3.68</v>
      </c>
      <c r="G18" s="44">
        <v>0</v>
      </c>
      <c r="H18" s="44">
        <v>0</v>
      </c>
      <c r="I18" s="95" t="s">
        <v>97</v>
      </c>
    </row>
    <row r="19" spans="1:9" ht="19.5" customHeight="1">
      <c r="A19" s="40"/>
      <c r="B19" s="41"/>
      <c r="C19" s="41" t="s">
        <v>81</v>
      </c>
      <c r="D19" s="17" t="s">
        <v>98</v>
      </c>
      <c r="E19" s="44">
        <f t="shared" si="0"/>
        <v>3.68</v>
      </c>
      <c r="F19" s="44">
        <v>3.68</v>
      </c>
      <c r="G19" s="44">
        <v>0</v>
      </c>
      <c r="H19" s="44">
        <v>0</v>
      </c>
      <c r="I19" s="95" t="s">
        <v>99</v>
      </c>
    </row>
    <row r="20" spans="1:9" ht="19.5" customHeight="1">
      <c r="A20" s="40" t="s">
        <v>100</v>
      </c>
      <c r="B20" s="41"/>
      <c r="C20" s="41"/>
      <c r="D20" s="17" t="s">
        <v>101</v>
      </c>
      <c r="E20" s="44">
        <f t="shared" si="0"/>
        <v>29.82</v>
      </c>
      <c r="F20" s="44">
        <v>29.82</v>
      </c>
      <c r="G20" s="44">
        <v>0</v>
      </c>
      <c r="H20" s="44">
        <v>0</v>
      </c>
      <c r="I20" s="95" t="s">
        <v>100</v>
      </c>
    </row>
    <row r="21" spans="1:9" ht="19.5" customHeight="1">
      <c r="A21" s="40"/>
      <c r="B21" s="41" t="s">
        <v>102</v>
      </c>
      <c r="C21" s="41"/>
      <c r="D21" s="17" t="s">
        <v>103</v>
      </c>
      <c r="E21" s="44">
        <f t="shared" si="0"/>
        <v>29.82</v>
      </c>
      <c r="F21" s="44">
        <v>29.82</v>
      </c>
      <c r="G21" s="44">
        <v>0</v>
      </c>
      <c r="H21" s="44">
        <v>0</v>
      </c>
      <c r="I21" s="95" t="s">
        <v>104</v>
      </c>
    </row>
    <row r="22" spans="1:9" ht="19.5" customHeight="1">
      <c r="A22" s="40"/>
      <c r="B22" s="41"/>
      <c r="C22" s="41" t="s">
        <v>72</v>
      </c>
      <c r="D22" s="17" t="s">
        <v>105</v>
      </c>
      <c r="E22" s="44">
        <f t="shared" si="0"/>
        <v>29.82</v>
      </c>
      <c r="F22" s="44">
        <v>29.82</v>
      </c>
      <c r="G22" s="44">
        <v>0</v>
      </c>
      <c r="H22" s="44">
        <v>0</v>
      </c>
      <c r="I22" s="95" t="s">
        <v>106</v>
      </c>
    </row>
    <row r="23" spans="1:9" ht="19.5" customHeight="1">
      <c r="A23" s="40" t="s">
        <v>107</v>
      </c>
      <c r="B23" s="41"/>
      <c r="C23" s="41"/>
      <c r="D23" s="17" t="s">
        <v>108</v>
      </c>
      <c r="E23" s="44">
        <f t="shared" si="0"/>
        <v>59.66</v>
      </c>
      <c r="F23" s="44">
        <v>59.66</v>
      </c>
      <c r="G23" s="44">
        <v>0</v>
      </c>
      <c r="H23" s="44">
        <v>0</v>
      </c>
      <c r="I23" s="95" t="s">
        <v>107</v>
      </c>
    </row>
    <row r="24" spans="1:9" ht="19.5" customHeight="1">
      <c r="A24" s="40"/>
      <c r="B24" s="41" t="s">
        <v>75</v>
      </c>
      <c r="C24" s="41"/>
      <c r="D24" s="17" t="s">
        <v>109</v>
      </c>
      <c r="E24" s="44">
        <f t="shared" si="0"/>
        <v>59.66</v>
      </c>
      <c r="F24" s="44">
        <v>59.66</v>
      </c>
      <c r="G24" s="44">
        <v>0</v>
      </c>
      <c r="H24" s="44">
        <v>0</v>
      </c>
      <c r="I24" s="95" t="s">
        <v>110</v>
      </c>
    </row>
    <row r="25" spans="1:9" ht="19.5" customHeight="1">
      <c r="A25" s="40"/>
      <c r="B25" s="41"/>
      <c r="C25" s="41" t="s">
        <v>72</v>
      </c>
      <c r="D25" s="17" t="s">
        <v>111</v>
      </c>
      <c r="E25" s="44">
        <f t="shared" si="0"/>
        <v>59.66</v>
      </c>
      <c r="F25" s="44">
        <v>59.66</v>
      </c>
      <c r="G25" s="44">
        <v>0</v>
      </c>
      <c r="H25" s="44">
        <v>0</v>
      </c>
      <c r="I25" s="95" t="s">
        <v>112</v>
      </c>
    </row>
  </sheetData>
  <mergeCells count="10">
    <mergeCell ref="A1:H1"/>
    <mergeCell ref="A2:H2"/>
    <mergeCell ref="A3:G3"/>
    <mergeCell ref="A4:C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8"/>
  <sheetViews>
    <sheetView showGridLines="0" workbookViewId="0" topLeftCell="A1">
      <selection activeCell="D37" sqref="D37"/>
    </sheetView>
  </sheetViews>
  <sheetFormatPr defaultColWidth="8.00390625" defaultRowHeight="14.25" customHeight="1" outlineLevelCol="6"/>
  <cols>
    <col min="1" max="1" width="29.140625" style="2" customWidth="1"/>
    <col min="2" max="2" width="24.28125" style="2" customWidth="1"/>
    <col min="3" max="3" width="29.7109375" style="2" customWidth="1"/>
    <col min="4" max="7" width="17.140625" style="2" customWidth="1"/>
  </cols>
  <sheetData>
    <row r="1" spans="1:7" ht="19.5" customHeight="1">
      <c r="A1" s="3"/>
      <c r="B1" s="4"/>
      <c r="C1" s="4"/>
      <c r="D1" s="5"/>
      <c r="E1" s="6"/>
      <c r="F1" s="5"/>
      <c r="G1" s="26" t="s">
        <v>117</v>
      </c>
    </row>
    <row r="2" spans="1:7" ht="19.5" customHeight="1">
      <c r="A2" s="7" t="s">
        <v>118</v>
      </c>
      <c r="B2" s="7"/>
      <c r="C2" s="7"/>
      <c r="D2" s="7"/>
      <c r="E2" s="80"/>
      <c r="F2" s="81"/>
      <c r="G2" s="81"/>
    </row>
    <row r="3" spans="1:7" ht="19.5" customHeight="1">
      <c r="A3" s="8" t="s">
        <v>3</v>
      </c>
      <c r="B3" s="8"/>
      <c r="C3" s="8"/>
      <c r="D3" s="45"/>
      <c r="E3" s="8"/>
      <c r="F3" s="45"/>
      <c r="G3" s="82" t="s">
        <v>4</v>
      </c>
    </row>
    <row r="4" spans="1:7" ht="19.5" customHeight="1">
      <c r="A4" s="75" t="s">
        <v>5</v>
      </c>
      <c r="B4" s="75"/>
      <c r="C4" s="75" t="s">
        <v>6</v>
      </c>
      <c r="D4" s="75"/>
      <c r="E4" s="4"/>
      <c r="F4" s="68"/>
      <c r="G4" s="68"/>
    </row>
    <row r="5" spans="1:7" ht="19.5" customHeight="1">
      <c r="A5" s="14" t="s">
        <v>7</v>
      </c>
      <c r="B5" s="14" t="s">
        <v>8</v>
      </c>
      <c r="C5" s="49" t="s">
        <v>7</v>
      </c>
      <c r="D5" s="75" t="s">
        <v>8</v>
      </c>
      <c r="E5" s="4"/>
      <c r="F5" s="68"/>
      <c r="G5" s="68"/>
    </row>
    <row r="6" spans="1:7" ht="19.5" customHeight="1">
      <c r="A6" s="14"/>
      <c r="B6" s="14"/>
      <c r="C6" s="60"/>
      <c r="D6" s="14" t="s">
        <v>119</v>
      </c>
      <c r="E6" s="14" t="s">
        <v>120</v>
      </c>
      <c r="F6" s="14" t="s">
        <v>121</v>
      </c>
      <c r="G6" s="14" t="s">
        <v>122</v>
      </c>
    </row>
    <row r="7" spans="1:7" ht="19.5" customHeight="1">
      <c r="A7" s="54" t="s">
        <v>123</v>
      </c>
      <c r="B7" s="74">
        <v>864.4</v>
      </c>
      <c r="C7" s="54" t="s">
        <v>10</v>
      </c>
      <c r="D7" s="74">
        <f aca="true" t="shared" si="0" ref="D7:D26">SUM(E7:G7)</f>
        <v>0</v>
      </c>
      <c r="E7" s="74"/>
      <c r="F7" s="74"/>
      <c r="G7" s="74"/>
    </row>
    <row r="8" spans="1:7" ht="19.5" customHeight="1">
      <c r="A8" s="70" t="s">
        <v>124</v>
      </c>
      <c r="B8" s="74"/>
      <c r="C8" s="54" t="s">
        <v>12</v>
      </c>
      <c r="D8" s="74">
        <f t="shared" si="0"/>
        <v>0</v>
      </c>
      <c r="E8" s="74"/>
      <c r="F8" s="74"/>
      <c r="G8" s="74"/>
    </row>
    <row r="9" spans="1:7" ht="19.5" customHeight="1">
      <c r="A9" s="70" t="s">
        <v>125</v>
      </c>
      <c r="B9" s="83"/>
      <c r="C9" s="54" t="s">
        <v>14</v>
      </c>
      <c r="D9" s="74">
        <f t="shared" si="0"/>
        <v>0</v>
      </c>
      <c r="E9" s="74"/>
      <c r="F9" s="74"/>
      <c r="G9" s="74"/>
    </row>
    <row r="10" spans="1:7" ht="19.5" customHeight="1">
      <c r="A10" s="63"/>
      <c r="B10" s="63"/>
      <c r="C10" s="54" t="s">
        <v>16</v>
      </c>
      <c r="D10" s="74">
        <f t="shared" si="0"/>
        <v>0</v>
      </c>
      <c r="E10" s="74"/>
      <c r="F10" s="74"/>
      <c r="G10" s="74"/>
    </row>
    <row r="11" spans="1:7" ht="19.5" customHeight="1">
      <c r="A11" s="70"/>
      <c r="B11" s="83"/>
      <c r="C11" s="54" t="s">
        <v>18</v>
      </c>
      <c r="D11" s="74">
        <f t="shared" si="0"/>
        <v>0</v>
      </c>
      <c r="E11" s="74"/>
      <c r="F11" s="74"/>
      <c r="G11" s="74"/>
    </row>
    <row r="12" spans="1:7" ht="19.5" customHeight="1">
      <c r="A12" s="70"/>
      <c r="B12" s="83"/>
      <c r="C12" s="54" t="s">
        <v>20</v>
      </c>
      <c r="D12" s="74">
        <f t="shared" si="0"/>
        <v>673.2</v>
      </c>
      <c r="E12" s="74">
        <v>673.2</v>
      </c>
      <c r="F12" s="74"/>
      <c r="G12" s="74"/>
    </row>
    <row r="13" spans="1:7" ht="19.5" customHeight="1">
      <c r="A13" s="70"/>
      <c r="B13" s="83"/>
      <c r="C13" s="54" t="s">
        <v>22</v>
      </c>
      <c r="D13" s="74">
        <f t="shared" si="0"/>
        <v>101.72</v>
      </c>
      <c r="E13" s="74">
        <v>101.72</v>
      </c>
      <c r="F13" s="74"/>
      <c r="G13" s="74"/>
    </row>
    <row r="14" spans="1:7" ht="19.5" customHeight="1">
      <c r="A14" s="70"/>
      <c r="B14" s="83"/>
      <c r="C14" s="54" t="s">
        <v>24</v>
      </c>
      <c r="D14" s="74">
        <f t="shared" si="0"/>
        <v>29.82</v>
      </c>
      <c r="E14" s="74">
        <v>29.82</v>
      </c>
      <c r="F14" s="74"/>
      <c r="G14" s="74"/>
    </row>
    <row r="15" spans="1:7" ht="19.5" customHeight="1">
      <c r="A15" s="70"/>
      <c r="B15" s="83"/>
      <c r="C15" s="54" t="s">
        <v>25</v>
      </c>
      <c r="D15" s="74">
        <f t="shared" si="0"/>
        <v>0</v>
      </c>
      <c r="E15" s="74"/>
      <c r="F15" s="74"/>
      <c r="G15" s="74"/>
    </row>
    <row r="16" spans="1:7" ht="19.5" customHeight="1">
      <c r="A16" s="70"/>
      <c r="B16" s="83"/>
      <c r="C16" s="54" t="s">
        <v>26</v>
      </c>
      <c r="D16" s="74">
        <f t="shared" si="0"/>
        <v>0</v>
      </c>
      <c r="E16" s="74"/>
      <c r="F16" s="74"/>
      <c r="G16" s="74"/>
    </row>
    <row r="17" spans="1:7" ht="19.5" customHeight="1">
      <c r="A17" s="70"/>
      <c r="B17" s="83"/>
      <c r="C17" s="54" t="s">
        <v>27</v>
      </c>
      <c r="D17" s="74">
        <f t="shared" si="0"/>
        <v>0</v>
      </c>
      <c r="E17" s="74"/>
      <c r="F17" s="74"/>
      <c r="G17" s="74"/>
    </row>
    <row r="18" spans="1:7" ht="19.5" customHeight="1">
      <c r="A18" s="54"/>
      <c r="B18" s="83"/>
      <c r="C18" s="54" t="s">
        <v>28</v>
      </c>
      <c r="D18" s="74">
        <f t="shared" si="0"/>
        <v>0</v>
      </c>
      <c r="E18" s="74"/>
      <c r="F18" s="74"/>
      <c r="G18" s="74"/>
    </row>
    <row r="19" spans="1:7" ht="19.5" customHeight="1">
      <c r="A19" s="70"/>
      <c r="B19" s="83"/>
      <c r="C19" s="54" t="s">
        <v>29</v>
      </c>
      <c r="D19" s="74">
        <f t="shared" si="0"/>
        <v>0</v>
      </c>
      <c r="E19" s="74"/>
      <c r="F19" s="74"/>
      <c r="G19" s="74"/>
    </row>
    <row r="20" spans="1:7" ht="19.5" customHeight="1">
      <c r="A20" s="84"/>
      <c r="B20" s="74"/>
      <c r="C20" s="54" t="s">
        <v>30</v>
      </c>
      <c r="D20" s="74">
        <f t="shared" si="0"/>
        <v>0</v>
      </c>
      <c r="E20" s="74"/>
      <c r="F20" s="74"/>
      <c r="G20" s="74"/>
    </row>
    <row r="21" spans="1:7" ht="19.5" customHeight="1">
      <c r="A21" s="54"/>
      <c r="B21" s="83"/>
      <c r="C21" s="54" t="s">
        <v>31</v>
      </c>
      <c r="D21" s="74">
        <f t="shared" si="0"/>
        <v>0</v>
      </c>
      <c r="E21" s="74"/>
      <c r="F21" s="74"/>
      <c r="G21" s="74"/>
    </row>
    <row r="22" spans="1:7" ht="19.5" customHeight="1">
      <c r="A22" s="54"/>
      <c r="B22" s="83"/>
      <c r="C22" s="54" t="s">
        <v>32</v>
      </c>
      <c r="D22" s="74">
        <f t="shared" si="0"/>
        <v>0</v>
      </c>
      <c r="E22" s="74"/>
      <c r="F22" s="74"/>
      <c r="G22" s="74"/>
    </row>
    <row r="23" spans="1:7" ht="19.5" customHeight="1">
      <c r="A23" s="63"/>
      <c r="B23" s="63"/>
      <c r="C23" s="54" t="s">
        <v>33</v>
      </c>
      <c r="D23" s="74">
        <f t="shared" si="0"/>
        <v>59.66</v>
      </c>
      <c r="E23" s="74">
        <v>59.66</v>
      </c>
      <c r="F23" s="74"/>
      <c r="G23" s="74"/>
    </row>
    <row r="24" spans="1:7" ht="19.5" customHeight="1">
      <c r="A24" s="54"/>
      <c r="B24" s="74"/>
      <c r="C24" s="54" t="s">
        <v>34</v>
      </c>
      <c r="D24" s="74">
        <f t="shared" si="0"/>
        <v>0</v>
      </c>
      <c r="E24" s="74"/>
      <c r="F24" s="74"/>
      <c r="G24" s="74"/>
    </row>
    <row r="25" spans="1:7" ht="19.5" customHeight="1">
      <c r="A25" s="54"/>
      <c r="B25" s="74"/>
      <c r="C25" s="54" t="s">
        <v>35</v>
      </c>
      <c r="D25" s="74">
        <f t="shared" si="0"/>
        <v>0</v>
      </c>
      <c r="E25" s="74"/>
      <c r="F25" s="74"/>
      <c r="G25" s="74"/>
    </row>
    <row r="26" spans="1:7" ht="19.5" customHeight="1">
      <c r="A26" s="70"/>
      <c r="B26" s="74"/>
      <c r="C26" s="54" t="s">
        <v>36</v>
      </c>
      <c r="D26" s="74">
        <f t="shared" si="0"/>
        <v>0</v>
      </c>
      <c r="E26" s="74"/>
      <c r="F26" s="74"/>
      <c r="G26" s="74"/>
    </row>
    <row r="27" spans="1:7" ht="19.5" customHeight="1">
      <c r="A27" s="54"/>
      <c r="B27" s="74"/>
      <c r="C27" s="54" t="s">
        <v>37</v>
      </c>
      <c r="D27" s="74"/>
      <c r="E27" s="74"/>
      <c r="F27" s="74">
        <f>ROUND(F31-SUM(F7:F26),2)</f>
        <v>0</v>
      </c>
      <c r="G27" s="74">
        <f>ROUND(G31-SUM(G7:G26),2)</f>
        <v>0</v>
      </c>
    </row>
    <row r="28" spans="1:7" ht="19.5" customHeight="1">
      <c r="A28" s="54"/>
      <c r="B28" s="74"/>
      <c r="C28" s="63"/>
      <c r="D28" s="63"/>
      <c r="E28" s="63"/>
      <c r="F28" s="63"/>
      <c r="G28" s="63"/>
    </row>
    <row r="29" spans="1:7" ht="19.5" customHeight="1">
      <c r="A29" s="54"/>
      <c r="B29" s="74"/>
      <c r="C29" s="63"/>
      <c r="D29" s="63"/>
      <c r="E29" s="63"/>
      <c r="F29" s="63"/>
      <c r="G29" s="63"/>
    </row>
    <row r="30" spans="1:7" ht="19.5" customHeight="1">
      <c r="A30" s="54"/>
      <c r="B30" s="74"/>
      <c r="C30" s="54"/>
      <c r="D30" s="74"/>
      <c r="E30" s="74"/>
      <c r="F30" s="74"/>
      <c r="G30" s="74"/>
    </row>
    <row r="31" spans="1:7" ht="19.5" customHeight="1">
      <c r="A31" s="54" t="s">
        <v>126</v>
      </c>
      <c r="B31" s="74">
        <f>SUM(B7:B9)</f>
        <v>864.4</v>
      </c>
      <c r="C31" s="54" t="s">
        <v>127</v>
      </c>
      <c r="D31" s="74">
        <v>864.4</v>
      </c>
      <c r="E31" s="74">
        <v>864.4</v>
      </c>
      <c r="F31" s="74">
        <f>F38-F33</f>
        <v>0</v>
      </c>
      <c r="G31" s="74">
        <f>G38-G33</f>
        <v>0</v>
      </c>
    </row>
    <row r="32" spans="1:7" ht="19.5" customHeight="1">
      <c r="A32" s="54"/>
      <c r="B32" s="74"/>
      <c r="C32" s="54"/>
      <c r="D32" s="74"/>
      <c r="E32" s="74"/>
      <c r="F32" s="74"/>
      <c r="G32" s="74"/>
    </row>
    <row r="33" spans="1:7" ht="19.5" customHeight="1">
      <c r="A33" s="54" t="s">
        <v>45</v>
      </c>
      <c r="B33" s="74"/>
      <c r="C33" s="54" t="s">
        <v>46</v>
      </c>
      <c r="D33" s="74">
        <f>SUM(E33:G33)</f>
        <v>0</v>
      </c>
      <c r="E33" s="74"/>
      <c r="F33" s="74"/>
      <c r="G33" s="74"/>
    </row>
    <row r="34" spans="1:7" ht="19.5" customHeight="1" hidden="1">
      <c r="A34" s="65" t="s">
        <v>128</v>
      </c>
      <c r="B34" s="85">
        <v>88.28</v>
      </c>
      <c r="C34" s="58"/>
      <c r="D34" s="85"/>
      <c r="E34" s="85"/>
      <c r="F34" s="85"/>
      <c r="G34" s="85"/>
    </row>
    <row r="35" spans="1:7" ht="19.5" customHeight="1" hidden="1">
      <c r="A35" s="65" t="s">
        <v>129</v>
      </c>
      <c r="B35" s="85"/>
      <c r="C35" s="58"/>
      <c r="D35" s="85"/>
      <c r="E35" s="85"/>
      <c r="F35" s="85"/>
      <c r="G35" s="85"/>
    </row>
    <row r="36" spans="1:7" ht="19.5" customHeight="1" hidden="1">
      <c r="A36" s="65" t="s">
        <v>130</v>
      </c>
      <c r="B36" s="85"/>
      <c r="C36" s="58"/>
      <c r="D36" s="85"/>
      <c r="E36" s="85"/>
      <c r="F36" s="85"/>
      <c r="G36" s="85"/>
    </row>
    <row r="37" spans="1:7" ht="19.5" customHeight="1">
      <c r="A37" s="54"/>
      <c r="B37" s="74"/>
      <c r="C37" s="54"/>
      <c r="D37" s="74"/>
      <c r="E37" s="74"/>
      <c r="F37" s="74"/>
      <c r="G37" s="74"/>
    </row>
    <row r="38" spans="1:7" ht="19.5" customHeight="1">
      <c r="A38" s="54" t="s">
        <v>131</v>
      </c>
      <c r="B38" s="74">
        <f>B31+B33</f>
        <v>864.4</v>
      </c>
      <c r="C38" s="54" t="s">
        <v>132</v>
      </c>
      <c r="D38" s="74">
        <v>864.4</v>
      </c>
      <c r="E38" s="74">
        <v>864.4</v>
      </c>
      <c r="F38" s="74"/>
      <c r="G38" s="74"/>
    </row>
  </sheetData>
  <mergeCells count="8">
    <mergeCell ref="A2:G2"/>
    <mergeCell ref="A3:F3"/>
    <mergeCell ref="A4:B4"/>
    <mergeCell ref="C4:G4"/>
    <mergeCell ref="D5:G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5"/>
  <sheetViews>
    <sheetView showGridLines="0" workbookViewId="0" topLeftCell="A1">
      <pane ySplit="6" topLeftCell="A7" activePane="bottomLeft" state="frozen"/>
      <selection pane="bottomLeft" activeCell="I10" sqref="I10"/>
    </sheetView>
  </sheetViews>
  <sheetFormatPr defaultColWidth="8.00390625" defaultRowHeight="14.25" customHeight="1"/>
  <cols>
    <col min="1" max="3" width="5.7109375" style="2" customWidth="1"/>
    <col min="4" max="4" width="31.421875" style="2" customWidth="1"/>
    <col min="5" max="7" width="17.140625" style="2" customWidth="1"/>
    <col min="8" max="8" width="17.140625" style="0" customWidth="1"/>
    <col min="9" max="9" width="17.140625" style="2" customWidth="1"/>
    <col min="10" max="10" width="8.00390625" style="0" hidden="1" customWidth="1"/>
  </cols>
  <sheetData>
    <row r="1" spans="1:9" ht="19.5" customHeight="1">
      <c r="A1" s="3"/>
      <c r="B1" s="3"/>
      <c r="C1" s="4"/>
      <c r="D1" s="5"/>
      <c r="E1" s="5"/>
      <c r="F1" s="5"/>
      <c r="G1" s="5"/>
      <c r="H1" s="73" t="s">
        <v>133</v>
      </c>
      <c r="I1" s="26"/>
    </row>
    <row r="2" spans="1:9" ht="19.5" customHeight="1">
      <c r="A2" s="7" t="s">
        <v>134</v>
      </c>
      <c r="B2" s="7"/>
      <c r="C2" s="7"/>
      <c r="D2" s="7"/>
      <c r="E2" s="7"/>
      <c r="F2" s="7"/>
      <c r="G2" s="7"/>
      <c r="H2" s="7"/>
      <c r="I2" s="53"/>
    </row>
    <row r="3" spans="1:9" ht="19.5" customHeight="1">
      <c r="A3" s="8" t="s">
        <v>3</v>
      </c>
      <c r="B3" s="11"/>
      <c r="C3" s="9"/>
      <c r="D3" s="11"/>
      <c r="E3" s="11"/>
      <c r="F3" s="11"/>
      <c r="G3" s="11"/>
      <c r="H3" s="10"/>
      <c r="I3" s="55" t="s">
        <v>4</v>
      </c>
    </row>
    <row r="4" spans="1:10" ht="19.5" customHeight="1">
      <c r="A4" s="46" t="s">
        <v>51</v>
      </c>
      <c r="B4" s="69"/>
      <c r="C4" s="74"/>
      <c r="D4" s="70" t="s">
        <v>52</v>
      </c>
      <c r="E4" s="70" t="s">
        <v>135</v>
      </c>
      <c r="F4" s="75" t="s">
        <v>115</v>
      </c>
      <c r="G4" s="75"/>
      <c r="H4" s="50"/>
      <c r="I4" s="54" t="s">
        <v>116</v>
      </c>
      <c r="J4" s="77" t="s">
        <v>51</v>
      </c>
    </row>
    <row r="5" spans="1:10" ht="19.5" customHeight="1">
      <c r="A5" s="14" t="s">
        <v>59</v>
      </c>
      <c r="B5" s="12" t="s">
        <v>60</v>
      </c>
      <c r="C5" s="76" t="s">
        <v>61</v>
      </c>
      <c r="D5" s="49"/>
      <c r="E5" s="49"/>
      <c r="F5" s="60" t="s">
        <v>136</v>
      </c>
      <c r="G5" s="60" t="s">
        <v>137</v>
      </c>
      <c r="H5" s="12" t="s">
        <v>138</v>
      </c>
      <c r="I5" s="54"/>
      <c r="J5" s="78"/>
    </row>
    <row r="6" spans="1:10" s="1" customFormat="1" ht="19.5" customHeight="1">
      <c r="A6" s="15"/>
      <c r="B6" s="15"/>
      <c r="C6" s="15"/>
      <c r="D6" s="17" t="s">
        <v>66</v>
      </c>
      <c r="E6" s="44">
        <f aca="true" t="shared" si="0" ref="E6:E25">F6+I6</f>
        <v>864.4</v>
      </c>
      <c r="F6" s="44">
        <f aca="true" t="shared" si="1" ref="F6:F25">SUM(G6:H6)</f>
        <v>733.64</v>
      </c>
      <c r="G6" s="44">
        <v>707.65</v>
      </c>
      <c r="H6" s="43">
        <v>25.99</v>
      </c>
      <c r="I6" s="44">
        <v>130.76</v>
      </c>
      <c r="J6" s="79"/>
    </row>
    <row r="7" spans="1:10" ht="19.5" customHeight="1">
      <c r="A7" s="15" t="s">
        <v>67</v>
      </c>
      <c r="B7" s="15"/>
      <c r="C7" s="15"/>
      <c r="D7" s="17" t="s">
        <v>68</v>
      </c>
      <c r="E7" s="44">
        <f t="shared" si="0"/>
        <v>673.2</v>
      </c>
      <c r="F7" s="44">
        <f t="shared" si="1"/>
        <v>542.44</v>
      </c>
      <c r="G7" s="44">
        <v>516.45</v>
      </c>
      <c r="H7" s="43">
        <v>25.99</v>
      </c>
      <c r="I7" s="44">
        <v>130.76</v>
      </c>
      <c r="J7" s="79" t="s">
        <v>67</v>
      </c>
    </row>
    <row r="8" spans="1:10" ht="19.5" customHeight="1">
      <c r="A8" s="15"/>
      <c r="B8" s="15" t="s">
        <v>69</v>
      </c>
      <c r="C8" s="15"/>
      <c r="D8" s="17" t="s">
        <v>70</v>
      </c>
      <c r="E8" s="44">
        <f t="shared" si="0"/>
        <v>673.2</v>
      </c>
      <c r="F8" s="44">
        <f t="shared" si="1"/>
        <v>542.44</v>
      </c>
      <c r="G8" s="44">
        <v>516.45</v>
      </c>
      <c r="H8" s="43">
        <v>25.99</v>
      </c>
      <c r="I8" s="44">
        <v>130.76</v>
      </c>
      <c r="J8" s="79" t="s">
        <v>71</v>
      </c>
    </row>
    <row r="9" spans="1:10" ht="19.5" customHeight="1">
      <c r="A9" s="15"/>
      <c r="B9" s="15"/>
      <c r="C9" s="15" t="s">
        <v>72</v>
      </c>
      <c r="D9" s="17" t="s">
        <v>73</v>
      </c>
      <c r="E9" s="44">
        <f t="shared" si="0"/>
        <v>548.63</v>
      </c>
      <c r="F9" s="44">
        <f t="shared" si="1"/>
        <v>542.44</v>
      </c>
      <c r="G9" s="44">
        <v>516.45</v>
      </c>
      <c r="H9" s="43">
        <v>25.99</v>
      </c>
      <c r="I9" s="44">
        <v>6.19</v>
      </c>
      <c r="J9" s="79" t="s">
        <v>74</v>
      </c>
    </row>
    <row r="10" spans="1:10" ht="19.5" customHeight="1">
      <c r="A10" s="15"/>
      <c r="B10" s="15"/>
      <c r="C10" s="15" t="s">
        <v>75</v>
      </c>
      <c r="D10" s="17" t="s">
        <v>76</v>
      </c>
      <c r="E10" s="44">
        <f t="shared" si="0"/>
        <v>124.57</v>
      </c>
      <c r="F10" s="44">
        <f t="shared" si="1"/>
        <v>0</v>
      </c>
      <c r="G10" s="44">
        <v>0</v>
      </c>
      <c r="H10" s="43">
        <v>0</v>
      </c>
      <c r="I10" s="44">
        <v>124.57</v>
      </c>
      <c r="J10" s="79" t="s">
        <v>77</v>
      </c>
    </row>
    <row r="11" spans="1:10" ht="19.5" customHeight="1">
      <c r="A11" s="15"/>
      <c r="B11" s="15"/>
      <c r="C11" s="15" t="s">
        <v>78</v>
      </c>
      <c r="D11" s="17" t="s">
        <v>79</v>
      </c>
      <c r="E11" s="44">
        <f t="shared" si="0"/>
        <v>0</v>
      </c>
      <c r="F11" s="44">
        <f t="shared" si="1"/>
        <v>0</v>
      </c>
      <c r="G11" s="44">
        <v>0</v>
      </c>
      <c r="H11" s="43">
        <v>0</v>
      </c>
      <c r="I11" s="44"/>
      <c r="J11" s="79" t="s">
        <v>80</v>
      </c>
    </row>
    <row r="12" spans="1:10" ht="19.5" customHeight="1">
      <c r="A12" s="15"/>
      <c r="B12" s="15" t="s">
        <v>81</v>
      </c>
      <c r="C12" s="15"/>
      <c r="D12" s="17" t="s">
        <v>82</v>
      </c>
      <c r="E12" s="44">
        <f t="shared" si="0"/>
        <v>0</v>
      </c>
      <c r="F12" s="44">
        <f t="shared" si="1"/>
        <v>0</v>
      </c>
      <c r="G12" s="44">
        <v>0</v>
      </c>
      <c r="H12" s="43">
        <v>0</v>
      </c>
      <c r="I12" s="44"/>
      <c r="J12" s="79" t="s">
        <v>83</v>
      </c>
    </row>
    <row r="13" spans="1:10" ht="19.5" customHeight="1">
      <c r="A13" s="15"/>
      <c r="B13" s="15"/>
      <c r="C13" s="15" t="s">
        <v>81</v>
      </c>
      <c r="D13" s="17" t="s">
        <v>84</v>
      </c>
      <c r="E13" s="44">
        <f t="shared" si="0"/>
        <v>0</v>
      </c>
      <c r="F13" s="44">
        <f t="shared" si="1"/>
        <v>0</v>
      </c>
      <c r="G13" s="44">
        <v>0</v>
      </c>
      <c r="H13" s="43">
        <v>0</v>
      </c>
      <c r="I13" s="44"/>
      <c r="J13" s="79" t="s">
        <v>85</v>
      </c>
    </row>
    <row r="14" spans="1:10" ht="19.5" customHeight="1">
      <c r="A14" s="15" t="s">
        <v>86</v>
      </c>
      <c r="B14" s="15"/>
      <c r="C14" s="15"/>
      <c r="D14" s="17" t="s">
        <v>87</v>
      </c>
      <c r="E14" s="44">
        <f t="shared" si="0"/>
        <v>101.72</v>
      </c>
      <c r="F14" s="44">
        <f t="shared" si="1"/>
        <v>101.72</v>
      </c>
      <c r="G14" s="44">
        <v>101.72</v>
      </c>
      <c r="H14" s="43">
        <v>0</v>
      </c>
      <c r="I14" s="44">
        <v>0</v>
      </c>
      <c r="J14" s="79" t="s">
        <v>86</v>
      </c>
    </row>
    <row r="15" spans="1:10" ht="19.5" customHeight="1">
      <c r="A15" s="15"/>
      <c r="B15" s="15" t="s">
        <v>88</v>
      </c>
      <c r="C15" s="15"/>
      <c r="D15" s="17" t="s">
        <v>89</v>
      </c>
      <c r="E15" s="44">
        <f t="shared" si="0"/>
        <v>98.04</v>
      </c>
      <c r="F15" s="44">
        <f t="shared" si="1"/>
        <v>98.04</v>
      </c>
      <c r="G15" s="44">
        <v>98.04</v>
      </c>
      <c r="H15" s="43">
        <v>0</v>
      </c>
      <c r="I15" s="44">
        <v>0</v>
      </c>
      <c r="J15" s="79" t="s">
        <v>90</v>
      </c>
    </row>
    <row r="16" spans="1:10" ht="19.5" customHeight="1">
      <c r="A16" s="15"/>
      <c r="B16" s="15"/>
      <c r="C16" s="15" t="s">
        <v>88</v>
      </c>
      <c r="D16" s="17" t="s">
        <v>91</v>
      </c>
      <c r="E16" s="44">
        <f t="shared" si="0"/>
        <v>65.36</v>
      </c>
      <c r="F16" s="44">
        <f t="shared" si="1"/>
        <v>65.36</v>
      </c>
      <c r="G16" s="44">
        <v>65.36</v>
      </c>
      <c r="H16" s="43">
        <v>0</v>
      </c>
      <c r="I16" s="44">
        <v>0</v>
      </c>
      <c r="J16" s="79" t="s">
        <v>92</v>
      </c>
    </row>
    <row r="17" spans="1:10" ht="19.5" customHeight="1">
      <c r="A17" s="15"/>
      <c r="B17" s="15"/>
      <c r="C17" s="15" t="s">
        <v>93</v>
      </c>
      <c r="D17" s="17" t="s">
        <v>94</v>
      </c>
      <c r="E17" s="44">
        <f t="shared" si="0"/>
        <v>32.68</v>
      </c>
      <c r="F17" s="44">
        <f t="shared" si="1"/>
        <v>32.68</v>
      </c>
      <c r="G17" s="44">
        <v>32.68</v>
      </c>
      <c r="H17" s="43">
        <v>0</v>
      </c>
      <c r="I17" s="44">
        <v>0</v>
      </c>
      <c r="J17" s="79" t="s">
        <v>95</v>
      </c>
    </row>
    <row r="18" spans="1:10" ht="19.5" customHeight="1">
      <c r="A18" s="15"/>
      <c r="B18" s="15" t="s">
        <v>81</v>
      </c>
      <c r="C18" s="15"/>
      <c r="D18" s="17" t="s">
        <v>96</v>
      </c>
      <c r="E18" s="44">
        <f t="shared" si="0"/>
        <v>3.68</v>
      </c>
      <c r="F18" s="44">
        <f t="shared" si="1"/>
        <v>3.68</v>
      </c>
      <c r="G18" s="44">
        <v>3.68</v>
      </c>
      <c r="H18" s="43">
        <v>0</v>
      </c>
      <c r="I18" s="44">
        <v>0</v>
      </c>
      <c r="J18" s="79" t="s">
        <v>97</v>
      </c>
    </row>
    <row r="19" spans="1:10" ht="19.5" customHeight="1">
      <c r="A19" s="15"/>
      <c r="B19" s="15"/>
      <c r="C19" s="15" t="s">
        <v>81</v>
      </c>
      <c r="D19" s="17" t="s">
        <v>98</v>
      </c>
      <c r="E19" s="44">
        <f t="shared" si="0"/>
        <v>3.68</v>
      </c>
      <c r="F19" s="44">
        <f t="shared" si="1"/>
        <v>3.68</v>
      </c>
      <c r="G19" s="44">
        <v>3.68</v>
      </c>
      <c r="H19" s="43">
        <v>0</v>
      </c>
      <c r="I19" s="44">
        <v>0</v>
      </c>
      <c r="J19" s="79" t="s">
        <v>99</v>
      </c>
    </row>
    <row r="20" spans="1:10" ht="19.5" customHeight="1">
      <c r="A20" s="15" t="s">
        <v>100</v>
      </c>
      <c r="B20" s="15"/>
      <c r="C20" s="15"/>
      <c r="D20" s="17" t="s">
        <v>101</v>
      </c>
      <c r="E20" s="44">
        <f t="shared" si="0"/>
        <v>29.82</v>
      </c>
      <c r="F20" s="44">
        <f t="shared" si="1"/>
        <v>29.82</v>
      </c>
      <c r="G20" s="44">
        <v>29.82</v>
      </c>
      <c r="H20" s="43">
        <v>0</v>
      </c>
      <c r="I20" s="44">
        <v>0</v>
      </c>
      <c r="J20" s="79" t="s">
        <v>100</v>
      </c>
    </row>
    <row r="21" spans="1:10" ht="19.5" customHeight="1">
      <c r="A21" s="15"/>
      <c r="B21" s="15" t="s">
        <v>102</v>
      </c>
      <c r="C21" s="15"/>
      <c r="D21" s="17" t="s">
        <v>103</v>
      </c>
      <c r="E21" s="44">
        <f t="shared" si="0"/>
        <v>29.82</v>
      </c>
      <c r="F21" s="44">
        <f t="shared" si="1"/>
        <v>29.82</v>
      </c>
      <c r="G21" s="44">
        <v>29.82</v>
      </c>
      <c r="H21" s="43">
        <v>0</v>
      </c>
      <c r="I21" s="44">
        <v>0</v>
      </c>
      <c r="J21" s="79" t="s">
        <v>104</v>
      </c>
    </row>
    <row r="22" spans="1:10" ht="19.5" customHeight="1">
      <c r="A22" s="15"/>
      <c r="B22" s="15"/>
      <c r="C22" s="15" t="s">
        <v>72</v>
      </c>
      <c r="D22" s="17" t="s">
        <v>105</v>
      </c>
      <c r="E22" s="44">
        <f t="shared" si="0"/>
        <v>29.82</v>
      </c>
      <c r="F22" s="44">
        <f t="shared" si="1"/>
        <v>29.82</v>
      </c>
      <c r="G22" s="44">
        <v>29.82</v>
      </c>
      <c r="H22" s="43">
        <v>0</v>
      </c>
      <c r="I22" s="44">
        <v>0</v>
      </c>
      <c r="J22" s="79" t="s">
        <v>106</v>
      </c>
    </row>
    <row r="23" spans="1:10" ht="19.5" customHeight="1">
      <c r="A23" s="15" t="s">
        <v>107</v>
      </c>
      <c r="B23" s="15"/>
      <c r="C23" s="15"/>
      <c r="D23" s="17" t="s">
        <v>108</v>
      </c>
      <c r="E23" s="44">
        <f t="shared" si="0"/>
        <v>59.66</v>
      </c>
      <c r="F23" s="44">
        <f t="shared" si="1"/>
        <v>59.66</v>
      </c>
      <c r="G23" s="44">
        <v>59.66</v>
      </c>
      <c r="H23" s="43">
        <v>0</v>
      </c>
      <c r="I23" s="44">
        <v>0</v>
      </c>
      <c r="J23" s="79" t="s">
        <v>107</v>
      </c>
    </row>
    <row r="24" spans="1:10" ht="19.5" customHeight="1">
      <c r="A24" s="15"/>
      <c r="B24" s="15" t="s">
        <v>75</v>
      </c>
      <c r="C24" s="15"/>
      <c r="D24" s="17" t="s">
        <v>109</v>
      </c>
      <c r="E24" s="44">
        <f t="shared" si="0"/>
        <v>59.66</v>
      </c>
      <c r="F24" s="44">
        <f t="shared" si="1"/>
        <v>59.66</v>
      </c>
      <c r="G24" s="44">
        <v>59.66</v>
      </c>
      <c r="H24" s="43">
        <v>0</v>
      </c>
      <c r="I24" s="44">
        <v>0</v>
      </c>
      <c r="J24" s="79" t="s">
        <v>110</v>
      </c>
    </row>
    <row r="25" spans="1:10" ht="19.5" customHeight="1">
      <c r="A25" s="15"/>
      <c r="B25" s="15"/>
      <c r="C25" s="15" t="s">
        <v>72</v>
      </c>
      <c r="D25" s="17" t="s">
        <v>111</v>
      </c>
      <c r="E25" s="44">
        <f t="shared" si="0"/>
        <v>59.66</v>
      </c>
      <c r="F25" s="44">
        <f t="shared" si="1"/>
        <v>59.66</v>
      </c>
      <c r="G25" s="44">
        <v>59.66</v>
      </c>
      <c r="H25" s="43">
        <v>0</v>
      </c>
      <c r="I25" s="44">
        <v>0</v>
      </c>
      <c r="J25" s="79" t="s">
        <v>112</v>
      </c>
    </row>
  </sheetData>
  <mergeCells count="9">
    <mergeCell ref="H1:I1"/>
    <mergeCell ref="A2:I2"/>
    <mergeCell ref="A3:H3"/>
    <mergeCell ref="A4:C4"/>
    <mergeCell ref="F4:H4"/>
    <mergeCell ref="D4:D5"/>
    <mergeCell ref="E4:E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4"/>
  <sheetViews>
    <sheetView showGridLines="0" workbookViewId="0" topLeftCell="A1">
      <pane ySplit="5" topLeftCell="A6" activePane="bottomLeft" state="frozen"/>
      <selection pane="bottomLeft" activeCell="A1" sqref="A1:J1"/>
    </sheetView>
  </sheetViews>
  <sheetFormatPr defaultColWidth="7.8515625" defaultRowHeight="14.25" customHeight="1"/>
  <cols>
    <col min="1" max="1" width="5.7109375" style="2" customWidth="1"/>
    <col min="2" max="2" width="5.7109375" style="0" customWidth="1"/>
    <col min="3" max="3" width="27.8515625" style="2" customWidth="1"/>
    <col min="4" max="4" width="7.8515625" style="2" hidden="1" customWidth="1"/>
    <col min="5" max="6" width="5.7109375" style="0" customWidth="1"/>
    <col min="7" max="7" width="27.8515625" style="0" customWidth="1"/>
    <col min="8" max="10" width="15.00390625" style="2" customWidth="1"/>
  </cols>
  <sheetData>
    <row r="1" spans="1:10" ht="19.5" customHeight="1">
      <c r="A1" s="26" t="s">
        <v>139</v>
      </c>
      <c r="B1" s="26"/>
      <c r="C1" s="27"/>
      <c r="D1" s="27"/>
      <c r="E1" s="26"/>
      <c r="F1" s="26"/>
      <c r="G1" s="26"/>
      <c r="H1" s="27"/>
      <c r="I1" s="27"/>
      <c r="J1" s="27"/>
    </row>
    <row r="2" spans="1:10" ht="19.5" customHeight="1">
      <c r="A2" s="7" t="s">
        <v>140</v>
      </c>
      <c r="B2" s="7"/>
      <c r="C2" s="28"/>
      <c r="D2" s="28"/>
      <c r="E2" s="7"/>
      <c r="F2" s="7"/>
      <c r="G2" s="7"/>
      <c r="H2" s="28"/>
      <c r="I2" s="28"/>
      <c r="J2" s="28"/>
    </row>
    <row r="3" spans="1:10" ht="19.5" customHeight="1">
      <c r="A3" s="9" t="s">
        <v>3</v>
      </c>
      <c r="B3" s="29"/>
      <c r="C3" s="9"/>
      <c r="D3" s="9"/>
      <c r="E3" s="29"/>
      <c r="F3" s="29"/>
      <c r="G3" s="29"/>
      <c r="H3" s="9"/>
      <c r="I3" s="9"/>
      <c r="J3" s="55" t="s">
        <v>4</v>
      </c>
    </row>
    <row r="4" spans="1:10" ht="19.5" customHeight="1">
      <c r="A4" s="14" t="s">
        <v>51</v>
      </c>
      <c r="B4" s="36"/>
      <c r="C4" s="31" t="s">
        <v>141</v>
      </c>
      <c r="D4" s="12" t="s">
        <v>142</v>
      </c>
      <c r="E4" s="14" t="s">
        <v>51</v>
      </c>
      <c r="F4" s="36"/>
      <c r="G4" s="31" t="s">
        <v>143</v>
      </c>
      <c r="H4" s="12" t="s">
        <v>144</v>
      </c>
      <c r="I4" s="12" t="s">
        <v>115</v>
      </c>
      <c r="J4" s="12" t="s">
        <v>116</v>
      </c>
    </row>
    <row r="5" spans="1:10" ht="19.5" customHeight="1">
      <c r="A5" s="14" t="s">
        <v>59</v>
      </c>
      <c r="B5" s="13" t="s">
        <v>60</v>
      </c>
      <c r="C5" s="12" t="s">
        <v>145</v>
      </c>
      <c r="D5" s="31"/>
      <c r="E5" s="14" t="s">
        <v>59</v>
      </c>
      <c r="F5" s="13" t="s">
        <v>60</v>
      </c>
      <c r="G5" s="12" t="s">
        <v>145</v>
      </c>
      <c r="H5" s="31" t="s">
        <v>62</v>
      </c>
      <c r="I5" s="31" t="s">
        <v>137</v>
      </c>
      <c r="J5" s="31" t="s">
        <v>138</v>
      </c>
    </row>
    <row r="6" spans="1:10" s="1" customFormat="1" ht="19.5" customHeight="1">
      <c r="A6" s="40"/>
      <c r="B6" s="41"/>
      <c r="C6" s="17" t="s">
        <v>53</v>
      </c>
      <c r="D6" s="72"/>
      <c r="E6" s="40"/>
      <c r="F6" s="41"/>
      <c r="G6" s="17"/>
      <c r="H6" s="44">
        <f aca="true" t="shared" si="0" ref="H6:H24">I6+J6</f>
        <v>733.64</v>
      </c>
      <c r="I6" s="44" t="s">
        <v>146</v>
      </c>
      <c r="J6" s="44" t="s">
        <v>147</v>
      </c>
    </row>
    <row r="7" spans="1:10" ht="19.5" customHeight="1">
      <c r="A7" s="40" t="s">
        <v>148</v>
      </c>
      <c r="B7" s="41"/>
      <c r="C7" s="17" t="s">
        <v>149</v>
      </c>
      <c r="D7" s="72"/>
      <c r="E7" s="40" t="s">
        <v>150</v>
      </c>
      <c r="F7" s="41"/>
      <c r="G7" s="17" t="s">
        <v>151</v>
      </c>
      <c r="H7" s="44">
        <f t="shared" si="0"/>
        <v>694.91</v>
      </c>
      <c r="I7" s="44" t="s">
        <v>152</v>
      </c>
      <c r="J7" s="44">
        <v>0</v>
      </c>
    </row>
    <row r="8" spans="1:10" ht="19.5" customHeight="1">
      <c r="A8" s="40" t="s">
        <v>148</v>
      </c>
      <c r="B8" s="41" t="s">
        <v>72</v>
      </c>
      <c r="C8" s="17" t="s">
        <v>153</v>
      </c>
      <c r="D8" s="72"/>
      <c r="E8" s="40" t="s">
        <v>150</v>
      </c>
      <c r="F8" s="41" t="s">
        <v>72</v>
      </c>
      <c r="G8" s="17" t="s">
        <v>154</v>
      </c>
      <c r="H8" s="44">
        <f t="shared" si="0"/>
        <v>224.42</v>
      </c>
      <c r="I8" s="44" t="s">
        <v>155</v>
      </c>
      <c r="J8" s="44">
        <v>0</v>
      </c>
    </row>
    <row r="9" spans="1:10" ht="19.5" customHeight="1">
      <c r="A9" s="40" t="s">
        <v>148</v>
      </c>
      <c r="B9" s="41" t="s">
        <v>75</v>
      </c>
      <c r="C9" s="17" t="s">
        <v>156</v>
      </c>
      <c r="D9" s="72"/>
      <c r="E9" s="40" t="s">
        <v>150</v>
      </c>
      <c r="F9" s="41" t="s">
        <v>72</v>
      </c>
      <c r="G9" s="17" t="s">
        <v>154</v>
      </c>
      <c r="H9" s="44">
        <f t="shared" si="0"/>
        <v>88.69</v>
      </c>
      <c r="I9" s="44" t="s">
        <v>157</v>
      </c>
      <c r="J9" s="44">
        <v>0</v>
      </c>
    </row>
    <row r="10" spans="1:10" ht="19.5" customHeight="1">
      <c r="A10" s="40" t="s">
        <v>148</v>
      </c>
      <c r="B10" s="41" t="s">
        <v>158</v>
      </c>
      <c r="C10" s="17" t="s">
        <v>159</v>
      </c>
      <c r="D10" s="72"/>
      <c r="E10" s="40" t="s">
        <v>150</v>
      </c>
      <c r="F10" s="41" t="s">
        <v>72</v>
      </c>
      <c r="G10" s="17" t="s">
        <v>154</v>
      </c>
      <c r="H10" s="44">
        <f t="shared" si="0"/>
        <v>47.96</v>
      </c>
      <c r="I10" s="44" t="s">
        <v>160</v>
      </c>
      <c r="J10" s="44">
        <v>0</v>
      </c>
    </row>
    <row r="11" spans="1:10" ht="19.5" customHeight="1">
      <c r="A11" s="40" t="s">
        <v>148</v>
      </c>
      <c r="B11" s="41" t="s">
        <v>78</v>
      </c>
      <c r="C11" s="17" t="s">
        <v>161</v>
      </c>
      <c r="D11" s="72"/>
      <c r="E11" s="40" t="s">
        <v>150</v>
      </c>
      <c r="F11" s="41" t="s">
        <v>72</v>
      </c>
      <c r="G11" s="17" t="s">
        <v>154</v>
      </c>
      <c r="H11" s="44">
        <f t="shared" si="0"/>
        <v>142.62</v>
      </c>
      <c r="I11" s="44" t="s">
        <v>162</v>
      </c>
      <c r="J11" s="44">
        <v>0</v>
      </c>
    </row>
    <row r="12" spans="1:10" ht="19.5" customHeight="1">
      <c r="A12" s="40" t="s">
        <v>148</v>
      </c>
      <c r="B12" s="41" t="s">
        <v>69</v>
      </c>
      <c r="C12" s="17" t="s">
        <v>163</v>
      </c>
      <c r="D12" s="72"/>
      <c r="E12" s="40" t="s">
        <v>150</v>
      </c>
      <c r="F12" s="41" t="s">
        <v>72</v>
      </c>
      <c r="G12" s="17" t="s">
        <v>154</v>
      </c>
      <c r="H12" s="44">
        <f t="shared" si="0"/>
        <v>65.36</v>
      </c>
      <c r="I12" s="44" t="s">
        <v>164</v>
      </c>
      <c r="J12" s="44">
        <v>0</v>
      </c>
    </row>
    <row r="13" spans="1:10" ht="19.5" customHeight="1">
      <c r="A13" s="40" t="s">
        <v>148</v>
      </c>
      <c r="B13" s="41" t="s">
        <v>165</v>
      </c>
      <c r="C13" s="17" t="s">
        <v>166</v>
      </c>
      <c r="D13" s="72"/>
      <c r="E13" s="40" t="s">
        <v>150</v>
      </c>
      <c r="F13" s="41" t="s">
        <v>72</v>
      </c>
      <c r="G13" s="17" t="s">
        <v>154</v>
      </c>
      <c r="H13" s="44">
        <f t="shared" si="0"/>
        <v>32.68</v>
      </c>
      <c r="I13" s="44" t="s">
        <v>167</v>
      </c>
      <c r="J13" s="44">
        <v>0</v>
      </c>
    </row>
    <row r="14" spans="1:10" ht="19.5" customHeight="1">
      <c r="A14" s="40" t="s">
        <v>148</v>
      </c>
      <c r="B14" s="41" t="s">
        <v>168</v>
      </c>
      <c r="C14" s="17" t="s">
        <v>169</v>
      </c>
      <c r="D14" s="72"/>
      <c r="E14" s="40" t="s">
        <v>150</v>
      </c>
      <c r="F14" s="41" t="s">
        <v>72</v>
      </c>
      <c r="G14" s="17" t="s">
        <v>154</v>
      </c>
      <c r="H14" s="44">
        <f t="shared" si="0"/>
        <v>29.82</v>
      </c>
      <c r="I14" s="44" t="s">
        <v>170</v>
      </c>
      <c r="J14" s="44">
        <v>0</v>
      </c>
    </row>
    <row r="15" spans="1:10" ht="19.5" customHeight="1">
      <c r="A15" s="40" t="s">
        <v>148</v>
      </c>
      <c r="B15" s="41" t="s">
        <v>171</v>
      </c>
      <c r="C15" s="17" t="s">
        <v>172</v>
      </c>
      <c r="D15" s="72"/>
      <c r="E15" s="40" t="s">
        <v>150</v>
      </c>
      <c r="F15" s="41" t="s">
        <v>72</v>
      </c>
      <c r="G15" s="17" t="s">
        <v>154</v>
      </c>
      <c r="H15" s="44">
        <f t="shared" si="0"/>
        <v>3.68</v>
      </c>
      <c r="I15" s="44" t="s">
        <v>173</v>
      </c>
      <c r="J15" s="44">
        <v>0</v>
      </c>
    </row>
    <row r="16" spans="1:10" ht="19.5" customHeight="1">
      <c r="A16" s="40" t="s">
        <v>148</v>
      </c>
      <c r="B16" s="41" t="s">
        <v>174</v>
      </c>
      <c r="C16" s="17" t="s">
        <v>175</v>
      </c>
      <c r="D16" s="72"/>
      <c r="E16" s="40" t="s">
        <v>150</v>
      </c>
      <c r="F16" s="41" t="s">
        <v>72</v>
      </c>
      <c r="G16" s="17" t="s">
        <v>154</v>
      </c>
      <c r="H16" s="44">
        <f t="shared" si="0"/>
        <v>59.66</v>
      </c>
      <c r="I16" s="44" t="s">
        <v>176</v>
      </c>
      <c r="J16" s="44">
        <v>0</v>
      </c>
    </row>
    <row r="17" spans="1:10" ht="19.5" customHeight="1">
      <c r="A17" s="40" t="s">
        <v>148</v>
      </c>
      <c r="B17" s="41" t="s">
        <v>81</v>
      </c>
      <c r="C17" s="17" t="s">
        <v>177</v>
      </c>
      <c r="D17" s="72"/>
      <c r="E17" s="40" t="s">
        <v>150</v>
      </c>
      <c r="F17" s="41" t="s">
        <v>72</v>
      </c>
      <c r="G17" s="17" t="s">
        <v>154</v>
      </c>
      <c r="H17" s="44">
        <f t="shared" si="0"/>
        <v>0.02</v>
      </c>
      <c r="I17" s="44" t="s">
        <v>178</v>
      </c>
      <c r="J17" s="44">
        <v>0</v>
      </c>
    </row>
    <row r="18" spans="1:10" ht="19.5" customHeight="1">
      <c r="A18" s="40" t="s">
        <v>179</v>
      </c>
      <c r="B18" s="41"/>
      <c r="C18" s="17" t="s">
        <v>180</v>
      </c>
      <c r="D18" s="72"/>
      <c r="E18" s="40" t="s">
        <v>150</v>
      </c>
      <c r="F18" s="41"/>
      <c r="G18" s="17" t="s">
        <v>151</v>
      </c>
      <c r="H18" s="44">
        <f t="shared" si="0"/>
        <v>25.99</v>
      </c>
      <c r="I18" s="44">
        <v>0</v>
      </c>
      <c r="J18" s="44" t="s">
        <v>147</v>
      </c>
    </row>
    <row r="19" spans="1:10" ht="19.5" customHeight="1">
      <c r="A19" s="40" t="s">
        <v>179</v>
      </c>
      <c r="B19" s="41" t="s">
        <v>72</v>
      </c>
      <c r="C19" s="17" t="s">
        <v>181</v>
      </c>
      <c r="D19" s="72"/>
      <c r="E19" s="40" t="s">
        <v>150</v>
      </c>
      <c r="F19" s="41" t="s">
        <v>75</v>
      </c>
      <c r="G19" s="17" t="s">
        <v>182</v>
      </c>
      <c r="H19" s="44">
        <f t="shared" si="0"/>
        <v>6.58</v>
      </c>
      <c r="I19" s="44">
        <v>0</v>
      </c>
      <c r="J19" s="44" t="s">
        <v>183</v>
      </c>
    </row>
    <row r="20" spans="1:10" ht="19.5" customHeight="1">
      <c r="A20" s="40" t="s">
        <v>179</v>
      </c>
      <c r="B20" s="41" t="s">
        <v>184</v>
      </c>
      <c r="C20" s="17" t="s">
        <v>185</v>
      </c>
      <c r="D20" s="72"/>
      <c r="E20" s="40" t="s">
        <v>150</v>
      </c>
      <c r="F20" s="41" t="s">
        <v>75</v>
      </c>
      <c r="G20" s="17" t="s">
        <v>182</v>
      </c>
      <c r="H20" s="44">
        <f t="shared" si="0"/>
        <v>9.75</v>
      </c>
      <c r="I20" s="44">
        <v>0</v>
      </c>
      <c r="J20" s="44" t="s">
        <v>186</v>
      </c>
    </row>
    <row r="21" spans="1:10" ht="19.5" customHeight="1">
      <c r="A21" s="40" t="s">
        <v>179</v>
      </c>
      <c r="B21" s="41" t="s">
        <v>187</v>
      </c>
      <c r="C21" s="17" t="s">
        <v>188</v>
      </c>
      <c r="D21" s="72"/>
      <c r="E21" s="40" t="s">
        <v>150</v>
      </c>
      <c r="F21" s="41" t="s">
        <v>75</v>
      </c>
      <c r="G21" s="17" t="s">
        <v>182</v>
      </c>
      <c r="H21" s="44">
        <f t="shared" si="0"/>
        <v>9.66</v>
      </c>
      <c r="I21" s="44">
        <v>0</v>
      </c>
      <c r="J21" s="44" t="s">
        <v>189</v>
      </c>
    </row>
    <row r="22" spans="1:10" ht="19.5" customHeight="1">
      <c r="A22" s="40" t="s">
        <v>190</v>
      </c>
      <c r="B22" s="41"/>
      <c r="C22" s="17" t="s">
        <v>191</v>
      </c>
      <c r="D22" s="72"/>
      <c r="E22" s="40" t="s">
        <v>192</v>
      </c>
      <c r="F22" s="41"/>
      <c r="G22" s="17" t="s">
        <v>193</v>
      </c>
      <c r="H22" s="44">
        <f t="shared" si="0"/>
        <v>12.74</v>
      </c>
      <c r="I22" s="44" t="s">
        <v>194</v>
      </c>
      <c r="J22" s="44">
        <v>0</v>
      </c>
    </row>
    <row r="23" spans="1:10" ht="19.5" customHeight="1">
      <c r="A23" s="40" t="s">
        <v>190</v>
      </c>
      <c r="B23" s="41" t="s">
        <v>88</v>
      </c>
      <c r="C23" s="17" t="s">
        <v>195</v>
      </c>
      <c r="D23" s="72"/>
      <c r="E23" s="40" t="s">
        <v>192</v>
      </c>
      <c r="F23" s="41" t="s">
        <v>72</v>
      </c>
      <c r="G23" s="17" t="s">
        <v>196</v>
      </c>
      <c r="H23" s="44">
        <f t="shared" si="0"/>
        <v>8.97</v>
      </c>
      <c r="I23" s="44" t="s">
        <v>197</v>
      </c>
      <c r="J23" s="44">
        <v>0</v>
      </c>
    </row>
    <row r="24" spans="1:10" ht="19.5" customHeight="1">
      <c r="A24" s="40" t="s">
        <v>190</v>
      </c>
      <c r="B24" s="41" t="s">
        <v>165</v>
      </c>
      <c r="C24" s="17" t="s">
        <v>198</v>
      </c>
      <c r="D24" s="72"/>
      <c r="E24" s="40" t="s">
        <v>192</v>
      </c>
      <c r="F24" s="41" t="s">
        <v>72</v>
      </c>
      <c r="G24" s="17" t="s">
        <v>196</v>
      </c>
      <c r="H24" s="44">
        <f t="shared" si="0"/>
        <v>3.77</v>
      </c>
      <c r="I24" s="44" t="s">
        <v>199</v>
      </c>
      <c r="J24" s="44">
        <v>0</v>
      </c>
    </row>
  </sheetData>
  <mergeCells count="9">
    <mergeCell ref="A1:J1"/>
    <mergeCell ref="A2:J2"/>
    <mergeCell ref="A3:I3"/>
    <mergeCell ref="A4:B4"/>
    <mergeCell ref="E4:F4"/>
    <mergeCell ref="H4:J4"/>
    <mergeCell ref="C4:C5"/>
    <mergeCell ref="D4:D5"/>
    <mergeCell ref="G4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7"/>
  <sheetViews>
    <sheetView showGridLines="0" workbookViewId="0" topLeftCell="A1">
      <selection activeCell="A1" sqref="A1"/>
    </sheetView>
  </sheetViews>
  <sheetFormatPr defaultColWidth="8.00390625" defaultRowHeight="14.25" customHeight="1" outlineLevelRow="6"/>
  <cols>
    <col min="1" max="1" width="12.421875" style="2" customWidth="1"/>
    <col min="2" max="2" width="14.00390625" style="2" customWidth="1"/>
    <col min="3" max="7" width="12.421875" style="0" customWidth="1"/>
    <col min="8" max="8" width="13.421875" style="0" customWidth="1"/>
    <col min="9" max="10" width="12.421875" style="0" customWidth="1"/>
    <col min="11" max="12" width="12.421875" style="2" customWidth="1"/>
    <col min="13" max="15" width="8.00390625" style="2" hidden="1" customWidth="1"/>
  </cols>
  <sheetData>
    <row r="1" spans="2:15" ht="19.5" customHeight="1">
      <c r="B1" s="3"/>
      <c r="K1" s="4"/>
      <c r="L1" s="26" t="s">
        <v>200</v>
      </c>
      <c r="M1" s="6"/>
      <c r="N1" s="6"/>
      <c r="O1" s="6"/>
    </row>
    <row r="2" spans="1:15" ht="19.5" customHeight="1">
      <c r="A2" s="64" t="s">
        <v>201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8"/>
      <c r="O2" s="68"/>
    </row>
    <row r="3" spans="1:15" ht="19.5" customHeight="1">
      <c r="A3" s="9" t="s">
        <v>3</v>
      </c>
      <c r="B3" s="9"/>
      <c r="C3" s="29"/>
      <c r="D3" s="29"/>
      <c r="E3" s="29"/>
      <c r="F3" s="29"/>
      <c r="G3" s="29"/>
      <c r="H3" s="29"/>
      <c r="I3" s="29"/>
      <c r="J3" s="29"/>
      <c r="K3" s="9"/>
      <c r="L3" s="55" t="s">
        <v>4</v>
      </c>
      <c r="M3" s="54"/>
      <c r="N3" s="54"/>
      <c r="O3" s="54"/>
    </row>
    <row r="4" spans="1:12" ht="19.5" customHeight="1">
      <c r="A4" s="13" t="s">
        <v>202</v>
      </c>
      <c r="B4" s="65"/>
      <c r="C4" s="65"/>
      <c r="D4" s="65"/>
      <c r="E4" s="65"/>
      <c r="F4" s="65"/>
      <c r="G4" s="13" t="s">
        <v>203</v>
      </c>
      <c r="H4" s="65"/>
      <c r="I4" s="65"/>
      <c r="J4" s="65"/>
      <c r="K4" s="65"/>
      <c r="L4" s="65"/>
    </row>
    <row r="5" spans="1:15" ht="19.5" customHeight="1">
      <c r="A5" s="14" t="s">
        <v>53</v>
      </c>
      <c r="B5" s="12" t="s">
        <v>204</v>
      </c>
      <c r="C5" s="13" t="s">
        <v>205</v>
      </c>
      <c r="D5" s="65"/>
      <c r="E5" s="65"/>
      <c r="F5" s="22" t="s">
        <v>206</v>
      </c>
      <c r="G5" s="14" t="s">
        <v>53</v>
      </c>
      <c r="H5" s="12" t="s">
        <v>204</v>
      </c>
      <c r="I5" s="13" t="s">
        <v>205</v>
      </c>
      <c r="J5" s="65"/>
      <c r="K5" s="65"/>
      <c r="L5" s="22" t="s">
        <v>206</v>
      </c>
      <c r="M5" s="69"/>
      <c r="N5" s="69"/>
      <c r="O5" s="69"/>
    </row>
    <row r="6" spans="1:15" ht="30" customHeight="1">
      <c r="A6" s="14"/>
      <c r="B6" s="12"/>
      <c r="C6" s="22" t="s">
        <v>62</v>
      </c>
      <c r="D6" s="22" t="s">
        <v>207</v>
      </c>
      <c r="E6" s="22" t="s">
        <v>208</v>
      </c>
      <c r="F6" s="22"/>
      <c r="G6" s="14"/>
      <c r="H6" s="12"/>
      <c r="I6" s="22" t="s">
        <v>62</v>
      </c>
      <c r="J6" s="22" t="s">
        <v>207</v>
      </c>
      <c r="K6" s="22" t="s">
        <v>208</v>
      </c>
      <c r="L6" s="22"/>
      <c r="M6" s="70"/>
      <c r="N6" s="70" t="s">
        <v>209</v>
      </c>
      <c r="O6" s="70" t="s">
        <v>210</v>
      </c>
    </row>
    <row r="7" spans="1:15" s="1" customFormat="1" ht="22.5" customHeight="1">
      <c r="A7" s="66">
        <f>B7+C7+F7</f>
        <v>0</v>
      </c>
      <c r="B7" s="66">
        <v>0</v>
      </c>
      <c r="C7" s="66">
        <f>D7+E7</f>
        <v>0</v>
      </c>
      <c r="D7" s="66">
        <v>0</v>
      </c>
      <c r="E7" s="66">
        <v>0</v>
      </c>
      <c r="F7" s="66">
        <v>0</v>
      </c>
      <c r="G7" s="67">
        <f>H7+I7+L7</f>
        <v>0</v>
      </c>
      <c r="H7" s="67">
        <v>0</v>
      </c>
      <c r="I7" s="66">
        <f>J7+K7</f>
        <v>0</v>
      </c>
      <c r="J7" s="66">
        <v>0</v>
      </c>
      <c r="K7" s="66">
        <v>0</v>
      </c>
      <c r="L7" s="66">
        <v>0</v>
      </c>
      <c r="M7" s="71">
        <v>0</v>
      </c>
      <c r="N7" s="71">
        <v>0</v>
      </c>
      <c r="O7" s="71">
        <v>0</v>
      </c>
    </row>
  </sheetData>
  <mergeCells count="12">
    <mergeCell ref="A2:M2"/>
    <mergeCell ref="A3:K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7"/>
  <sheetViews>
    <sheetView showGridLines="0" workbookViewId="0" topLeftCell="A1">
      <pane ySplit="6" topLeftCell="A7" activePane="bottomLeft" state="frozen"/>
      <selection pane="bottomLeft" activeCell="A1" sqref="A1"/>
    </sheetView>
  </sheetViews>
  <sheetFormatPr defaultColWidth="8.00390625" defaultRowHeight="14.25" customHeight="1" outlineLevelRow="6"/>
  <cols>
    <col min="1" max="3" width="4.421875" style="2" customWidth="1"/>
    <col min="4" max="4" width="45.7109375" style="2" customWidth="1"/>
    <col min="5" max="8" width="15.00390625" style="2" customWidth="1"/>
    <col min="9" max="11" width="8.00390625" style="2" hidden="1" customWidth="1"/>
    <col min="12" max="12" width="15.00390625" style="2" customWidth="1"/>
    <col min="13" max="13" width="8.00390625" style="0" hidden="1" customWidth="1"/>
  </cols>
  <sheetData>
    <row r="1" spans="1:12" ht="19.5" customHeight="1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26" t="s">
        <v>211</v>
      </c>
    </row>
    <row r="2" spans="1:12" ht="19.5" customHeight="1">
      <c r="A2" s="7" t="s">
        <v>212</v>
      </c>
      <c r="B2" s="7"/>
      <c r="C2" s="7"/>
      <c r="D2" s="7"/>
      <c r="E2" s="7"/>
      <c r="F2" s="7"/>
      <c r="G2" s="7"/>
      <c r="H2" s="7"/>
      <c r="I2" s="7"/>
      <c r="J2" s="7"/>
      <c r="K2" s="7"/>
      <c r="L2" s="53"/>
    </row>
    <row r="3" spans="1:12" ht="19.5" customHeight="1">
      <c r="A3" s="8" t="s">
        <v>3</v>
      </c>
      <c r="B3" s="11"/>
      <c r="C3" s="9"/>
      <c r="D3" s="11"/>
      <c r="E3" s="11"/>
      <c r="F3" s="11"/>
      <c r="G3" s="11"/>
      <c r="H3" s="11"/>
      <c r="I3" s="54"/>
      <c r="J3" s="54"/>
      <c r="K3" s="54"/>
      <c r="L3" s="55" t="s">
        <v>4</v>
      </c>
    </row>
    <row r="4" spans="1:13" ht="19.5" customHeight="1">
      <c r="A4" s="12" t="s">
        <v>51</v>
      </c>
      <c r="B4" s="12"/>
      <c r="C4" s="12"/>
      <c r="D4" s="49" t="s">
        <v>52</v>
      </c>
      <c r="E4" s="49" t="s">
        <v>135</v>
      </c>
      <c r="F4" s="50" t="s">
        <v>115</v>
      </c>
      <c r="G4" s="50"/>
      <c r="H4" s="50"/>
      <c r="I4" s="56"/>
      <c r="J4" s="56"/>
      <c r="K4" s="56"/>
      <c r="L4" s="14" t="s">
        <v>116</v>
      </c>
      <c r="M4" s="62"/>
    </row>
    <row r="5" spans="1:13" ht="11.25" customHeight="1">
      <c r="A5" s="14" t="s">
        <v>59</v>
      </c>
      <c r="B5" s="12" t="s">
        <v>60</v>
      </c>
      <c r="C5" s="14" t="s">
        <v>61</v>
      </c>
      <c r="D5" s="51"/>
      <c r="E5" s="51"/>
      <c r="F5" s="52" t="s">
        <v>136</v>
      </c>
      <c r="G5" s="52" t="s">
        <v>137</v>
      </c>
      <c r="H5" s="52" t="s">
        <v>138</v>
      </c>
      <c r="I5" s="52" t="s">
        <v>213</v>
      </c>
      <c r="J5" s="52" t="s">
        <v>214</v>
      </c>
      <c r="K5" s="52" t="s">
        <v>215</v>
      </c>
      <c r="L5" s="14"/>
      <c r="M5" s="63"/>
    </row>
    <row r="6" spans="1:12" ht="11.25" customHeight="1">
      <c r="A6" s="14"/>
      <c r="B6" s="12"/>
      <c r="C6" s="14"/>
      <c r="D6" s="60"/>
      <c r="E6" s="60"/>
      <c r="F6" s="61"/>
      <c r="G6" s="61"/>
      <c r="H6" s="61"/>
      <c r="I6" s="61"/>
      <c r="J6" s="61"/>
      <c r="K6" s="61"/>
      <c r="L6" s="14"/>
    </row>
    <row r="7" spans="1:13" s="1" customFormat="1" ht="22.5" customHeight="1">
      <c r="A7" s="15"/>
      <c r="B7" s="15"/>
      <c r="C7" s="15"/>
      <c r="D7" s="17"/>
      <c r="E7" s="44">
        <f>F7+L7</f>
        <v>0</v>
      </c>
      <c r="F7" s="44">
        <f>G7+H7</f>
        <v>0</v>
      </c>
      <c r="G7" s="44">
        <v>0</v>
      </c>
      <c r="H7" s="44">
        <f>SUM(I7:K7)</f>
        <v>0</v>
      </c>
      <c r="I7" s="44">
        <v>0</v>
      </c>
      <c r="J7" s="44">
        <v>0</v>
      </c>
      <c r="K7" s="44">
        <v>0</v>
      </c>
      <c r="L7" s="44">
        <v>0</v>
      </c>
      <c r="M7" s="59"/>
    </row>
  </sheetData>
  <mergeCells count="17">
    <mergeCell ref="A2:L2"/>
    <mergeCell ref="A3:H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刘娟</cp:lastModifiedBy>
  <dcterms:created xsi:type="dcterms:W3CDTF">2024-02-23T07:38:00Z</dcterms:created>
  <dcterms:modified xsi:type="dcterms:W3CDTF">2024-03-01T03:12:29Z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